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ALIMENTARIO\"/>
    </mc:Choice>
  </mc:AlternateContent>
  <xr:revisionPtr revIDLastSave="0" documentId="13_ncr:1_{04F305BA-90D3-4E72-8028-7C1470217E9C}" xr6:coauthVersionLast="43" xr6:coauthVersionMax="47" xr10:uidLastSave="{00000000-0000-0000-0000-000000000000}"/>
  <bookViews>
    <workbookView xWindow="-60" yWindow="-60" windowWidth="24120" windowHeight="12960" firstSheet="9" activeTab="15"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CALENDARIZACION" sheetId="14" r:id="rId9"/>
    <sheet name="FORMATO 2. POA - MIR" sheetId="10" r:id="rId10"/>
    <sheet name="C1" sheetId="39" r:id="rId11"/>
    <sheet name="A1 C1 " sheetId="32" r:id="rId12"/>
    <sheet name="A2 C1" sheetId="37" r:id="rId13"/>
    <sheet name="A3 C1" sheetId="38" r:id="rId14"/>
    <sheet name="C2" sheetId="46" r:id="rId15"/>
    <sheet name="A1 C2 " sheetId="47" r:id="rId16"/>
    <sheet name="REPORTE TRIMESTRAL" sheetId="15" r:id="rId17"/>
    <sheet name="NO SE EDITA" sheetId="16" state="hidden" r:id="rId18"/>
    <sheet name="ALINEACION AL PED" sheetId="9" r:id="rId19"/>
    <sheet name="COMP ACT EXTEMPORANEAS" sheetId="21" r:id="rId20"/>
    <sheet name="AE2" sheetId="29" r:id="rId21"/>
    <sheet name="AE1" sheetId="28" r:id="rId22"/>
    <sheet name="Hoja1" sheetId="58" r:id="rId23"/>
  </sheets>
  <definedNames>
    <definedName name="_xlnm.Print_Area" localSheetId="0">'ANEXO 1 '!$A$1:$E$38</definedName>
    <definedName name="_xlnm.Print_Area" localSheetId="1">'ANEXO 1.1'!$A$1:$N$34</definedName>
    <definedName name="_xlnm.Print_Area" localSheetId="6">'ANEXO VII. ESTRC. ANAL. PRG.P.P'!$A$1:$B$23</definedName>
    <definedName name="_xlnm.Print_Area" localSheetId="9">'FORMATO 2. POA - MIR'!$A$1:$F$33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7" i="32" l="1"/>
  <c r="H23" i="47"/>
  <c r="H23" i="37"/>
  <c r="H20" i="32"/>
  <c r="H20" i="39"/>
  <c r="H11" i="47"/>
  <c r="H12" i="47"/>
  <c r="H11" i="37" l="1"/>
  <c r="H9" i="32"/>
  <c r="H8" i="32"/>
  <c r="B37" i="39"/>
  <c r="N10" i="15" l="1"/>
  <c r="M10" i="15"/>
  <c r="N9" i="15"/>
  <c r="M9" i="15"/>
  <c r="N8" i="15"/>
  <c r="M8" i="15"/>
  <c r="M6" i="15"/>
  <c r="N7" i="15"/>
  <c r="M7" i="15"/>
  <c r="N6" i="15"/>
  <c r="N5" i="15"/>
  <c r="J10" i="15"/>
  <c r="J9" i="15"/>
  <c r="J8" i="15"/>
  <c r="J7" i="15"/>
  <c r="J6" i="15"/>
  <c r="J5" i="15"/>
  <c r="B40" i="47"/>
  <c r="B40" i="46"/>
  <c r="H23" i="46"/>
  <c r="B40" i="38"/>
  <c r="H23" i="38"/>
  <c r="B40" i="37"/>
  <c r="D42" i="39"/>
  <c r="D3" i="32" l="1"/>
  <c r="D6" i="37"/>
  <c r="D6" i="38"/>
  <c r="M5" i="15"/>
  <c r="S33" i="14" l="1"/>
  <c r="S30" i="14"/>
  <c r="S27" i="14"/>
  <c r="R33" i="14"/>
  <c r="R32" i="14"/>
  <c r="R30" i="14"/>
  <c r="R29" i="14"/>
  <c r="R27" i="14"/>
  <c r="R26" i="14"/>
  <c r="T26" i="14" s="1"/>
  <c r="R24" i="14"/>
  <c r="R23" i="14"/>
  <c r="S24" i="14"/>
  <c r="S32" i="14" l="1"/>
  <c r="T32" i="14"/>
  <c r="S29" i="14"/>
  <c r="T29" i="14"/>
  <c r="S23" i="14"/>
  <c r="T23" i="14"/>
  <c r="S26" i="14"/>
  <c r="D35" i="38"/>
  <c r="U23" i="14"/>
  <c r="U32" i="14"/>
  <c r="U29" i="14"/>
  <c r="U26" i="14"/>
  <c r="R17" i="14"/>
  <c r="R18" i="14"/>
  <c r="S18" i="14"/>
  <c r="D48" i="39"/>
  <c r="E44" i="39"/>
  <c r="D40" i="39"/>
  <c r="D41" i="39"/>
  <c r="D43" i="39"/>
  <c r="D35" i="37"/>
  <c r="S21" i="14"/>
  <c r="S17" i="14" l="1"/>
  <c r="T17" i="14"/>
  <c r="B14" i="39"/>
  <c r="B12" i="39"/>
  <c r="F46" i="47"/>
  <c r="F45" i="47"/>
  <c r="F44" i="47"/>
  <c r="F43" i="47"/>
  <c r="D46" i="47"/>
  <c r="D45" i="47"/>
  <c r="D44" i="47"/>
  <c r="D43" i="47"/>
  <c r="F25" i="47"/>
  <c r="F24" i="47"/>
  <c r="F23" i="47"/>
  <c r="B20" i="47"/>
  <c r="B17" i="47"/>
  <c r="B15" i="47"/>
  <c r="D51" i="47" s="1"/>
  <c r="B51" i="47"/>
  <c r="D12" i="47"/>
  <c r="D11" i="47"/>
  <c r="H10" i="47"/>
  <c r="D10" i="47"/>
  <c r="D6" i="47"/>
  <c r="F46" i="46"/>
  <c r="F45" i="46"/>
  <c r="F44" i="46"/>
  <c r="F43" i="46"/>
  <c r="D46" i="46"/>
  <c r="D45" i="46"/>
  <c r="D44" i="46"/>
  <c r="D43" i="46"/>
  <c r="F25" i="46"/>
  <c r="F24" i="46"/>
  <c r="F23" i="46"/>
  <c r="B20" i="46"/>
  <c r="B17" i="46"/>
  <c r="B15" i="46"/>
  <c r="D51" i="46" s="1"/>
  <c r="B51" i="46"/>
  <c r="H12" i="46"/>
  <c r="D12" i="46"/>
  <c r="H11" i="46"/>
  <c r="D11" i="46"/>
  <c r="H10" i="46"/>
  <c r="D10" i="46"/>
  <c r="D6" i="46"/>
  <c r="B12" i="32"/>
  <c r="D48" i="32" s="1"/>
  <c r="B51" i="38"/>
  <c r="F25" i="38"/>
  <c r="F24" i="38"/>
  <c r="F23" i="38"/>
  <c r="B20" i="38"/>
  <c r="B17" i="38"/>
  <c r="B15" i="38"/>
  <c r="D51" i="38" s="1"/>
  <c r="B51" i="37"/>
  <c r="F25" i="37"/>
  <c r="F24" i="37"/>
  <c r="F23" i="37"/>
  <c r="B20" i="37"/>
  <c r="B17" i="37"/>
  <c r="B15" i="37"/>
  <c r="D51" i="37" s="1"/>
  <c r="F22" i="32"/>
  <c r="F21" i="32"/>
  <c r="F20" i="32"/>
  <c r="B17" i="32"/>
  <c r="B14" i="32"/>
  <c r="E77" i="46" l="1"/>
  <c r="E73" i="46"/>
  <c r="E75" i="47"/>
  <c r="E71" i="47"/>
  <c r="E73" i="47"/>
  <c r="E77" i="47"/>
  <c r="E75" i="46"/>
  <c r="E71" i="46"/>
  <c r="H7" i="32" l="1"/>
  <c r="D9" i="32"/>
  <c r="D8" i="32"/>
  <c r="D7" i="32"/>
  <c r="H9" i="39" l="1"/>
  <c r="H8" i="39"/>
  <c r="H7" i="39"/>
  <c r="D9" i="39"/>
  <c r="D8" i="39"/>
  <c r="D7" i="39"/>
  <c r="B17" i="39" l="1"/>
  <c r="F22" i="39"/>
  <c r="F21" i="39"/>
  <c r="F20" i="39"/>
  <c r="F43" i="39"/>
  <c r="F42" i="39"/>
  <c r="F41" i="39"/>
  <c r="F40" i="39"/>
  <c r="B48" i="39"/>
  <c r="D3" i="39"/>
  <c r="F46" i="37"/>
  <c r="F45" i="37"/>
  <c r="F44" i="37"/>
  <c r="F43" i="37"/>
  <c r="D46" i="37"/>
  <c r="D45" i="37"/>
  <c r="D44" i="37"/>
  <c r="D43" i="37"/>
  <c r="F46" i="38"/>
  <c r="F45" i="38"/>
  <c r="F44" i="38"/>
  <c r="D46" i="38"/>
  <c r="D45" i="38"/>
  <c r="D44" i="38"/>
  <c r="F43" i="38"/>
  <c r="D43" i="38"/>
  <c r="H12" i="38"/>
  <c r="D12" i="38"/>
  <c r="H11" i="38"/>
  <c r="D11" i="38"/>
  <c r="H10" i="38"/>
  <c r="D10" i="38"/>
  <c r="H12" i="37"/>
  <c r="D12" i="37"/>
  <c r="D11" i="37"/>
  <c r="H10" i="37"/>
  <c r="D10" i="37"/>
  <c r="F43" i="32"/>
  <c r="F42" i="32"/>
  <c r="F41" i="32"/>
  <c r="D43" i="32"/>
  <c r="D42" i="32"/>
  <c r="D41" i="32"/>
  <c r="D40" i="32"/>
  <c r="E75" i="37" l="1"/>
  <c r="E73" i="37"/>
  <c r="E68" i="39"/>
  <c r="E74" i="32"/>
  <c r="E72" i="32"/>
  <c r="E70" i="39"/>
  <c r="E77" i="37"/>
  <c r="E72" i="39"/>
  <c r="E70" i="32"/>
  <c r="E71" i="37"/>
  <c r="E74" i="39"/>
  <c r="E71" i="38"/>
  <c r="E77" i="38"/>
  <c r="E73" i="38"/>
  <c r="E75" i="38"/>
  <c r="F40" i="32"/>
  <c r="E68" i="32" s="1"/>
  <c r="B48" i="32" l="1"/>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R21" i="14"/>
  <c r="R20" i="14"/>
  <c r="S20" i="14" l="1"/>
  <c r="T20" i="14"/>
  <c r="U20" i="14"/>
  <c r="G52" i="47"/>
  <c r="F47" i="47"/>
  <c r="D32" i="32"/>
  <c r="F52" i="46"/>
  <c r="D47" i="46"/>
  <c r="D35" i="46"/>
  <c r="G52" i="46"/>
  <c r="F47" i="46"/>
  <c r="D35" i="47"/>
  <c r="F52" i="38"/>
  <c r="D47" i="38" s="1"/>
  <c r="G52" i="38"/>
  <c r="F47" i="38" s="1"/>
  <c r="G52" i="37"/>
  <c r="F47" i="37" s="1"/>
  <c r="F52" i="37"/>
  <c r="D47" i="37" s="1"/>
  <c r="H52" i="46" l="1"/>
  <c r="F52" i="47"/>
  <c r="H52" i="47"/>
  <c r="G49" i="32"/>
  <c r="F44" i="32" s="1"/>
  <c r="F49" i="32"/>
  <c r="D44" i="32" s="1"/>
  <c r="I52" i="38"/>
  <c r="H52" i="38"/>
  <c r="H52" i="37"/>
  <c r="I52" i="37"/>
  <c r="I47" i="38" l="1"/>
  <c r="P8" i="15"/>
  <c r="I47" i="37"/>
  <c r="P7" i="15"/>
  <c r="I47" i="47"/>
  <c r="P10" i="15" s="1"/>
  <c r="I52" i="47"/>
  <c r="I52" i="46"/>
  <c r="I47" i="46"/>
  <c r="P9" i="15" s="1"/>
  <c r="H49" i="32"/>
  <c r="I49" i="32"/>
  <c r="I44" i="32" s="1"/>
  <c r="P6" i="15"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l="1"/>
  <c r="P5" i="15"/>
</calcChain>
</file>

<file path=xl/sharedStrings.xml><?xml version="1.0" encoding="utf-8"?>
<sst xmlns="http://schemas.openxmlformats.org/spreadsheetml/2006/main" count="1554" uniqueCount="526">
  <si>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</si>
  <si>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</si>
  <si>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</si>
  <si>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</si>
  <si>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</si>
  <si>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</si>
  <si>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</si>
  <si>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</si>
  <si>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</si>
  <si>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</si>
  <si>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</si>
  <si>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</si>
  <si>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</si>
  <si>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</si>
  <si>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</si>
  <si>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</si>
  <si>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</si>
  <si>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</si>
  <si>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</si>
  <si>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</si>
  <si>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</si>
  <si>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</si>
  <si>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</si>
  <si>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</si>
  <si>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</si>
  <si>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</si>
  <si>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</si>
  <si>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</si>
  <si>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</si>
  <si>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</si>
  <si>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</si>
  <si>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</si>
  <si>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</si>
  <si>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</si>
  <si>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</si>
  <si>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</si>
  <si>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</si>
  <si>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</si>
  <si>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</si>
  <si>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</si>
  <si>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</si>
  <si>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</si>
  <si>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</si>
  <si>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</si>
  <si>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</si>
  <si>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</si>
  <si>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</si>
  <si>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</si>
  <si>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</si>
  <si>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</si>
  <si>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</si>
  <si>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</si>
  <si>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</si>
  <si>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</si>
  <si>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</si>
  <si>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</si>
  <si>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</si>
  <si>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</si>
  <si>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</si>
  <si>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</si>
  <si>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</si>
  <si>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</si>
  <si>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</si>
  <si>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</si>
  <si>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</si>
  <si>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</si>
  <si>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</si>
  <si>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 xml:space="preserve">LINEAMIENTOS ESTATALES </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</si>
  <si>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</si>
  <si>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</si>
  <si>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</si>
  <si>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</si>
  <si>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</si>
  <si>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</si>
  <si>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</si>
  <si>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</si>
  <si>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</si>
  <si>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</si>
  <si>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</si>
  <si>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</si>
  <si>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</si>
  <si>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</si>
  <si>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</si>
  <si>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</si>
  <si>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</si>
  <si>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</si>
  <si>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</si>
  <si>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</si>
  <si>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</si>
  <si>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</si>
  <si>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</si>
  <si>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</si>
  <si>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</si>
  <si>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</si>
  <si>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</si>
  <si>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</si>
  <si>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</si>
  <si>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</si>
  <si>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</si>
  <si>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</si>
  <si>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</si>
  <si>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</si>
  <si>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</si>
  <si>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</si>
  <si>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</si>
  <si>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</si>
  <si>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</si>
  <si>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</si>
  <si>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</si>
  <si>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</si>
  <si>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</si>
  <si>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</si>
  <si>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</si>
  <si>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</si>
  <si>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</si>
  <si>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</si>
  <si>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</si>
  <si>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</si>
  <si>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</si>
  <si>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</si>
  <si>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</si>
  <si>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</si>
  <si>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</si>
  <si>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</si>
  <si>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</si>
  <si>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</si>
  <si>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</si>
  <si>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</si>
  <si>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</si>
  <si>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</si>
  <si>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</si>
  <si>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</si>
  <si>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</si>
  <si>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</si>
  <si>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</si>
  <si>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</si>
  <si>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</si>
  <si>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</si>
  <si>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</si>
  <si>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</si>
  <si>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</si>
  <si>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</si>
  <si>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</si>
  <si>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</si>
  <si>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</si>
  <si>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</si>
  <si>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</si>
  <si>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</si>
  <si>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</si>
  <si>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</si>
  <si>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</si>
  <si>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</si>
  <si>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</si>
  <si>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</si>
  <si>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</si>
  <si>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</si>
  <si>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</si>
  <si>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</si>
  <si>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</si>
  <si>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</si>
  <si>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</si>
  <si>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</si>
  <si>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</si>
  <si>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</si>
  <si>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</si>
  <si>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</si>
  <si>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</si>
  <si>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</si>
  <si>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</si>
  <si>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</si>
  <si>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</si>
  <si>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</si>
  <si>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</si>
  <si>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</si>
  <si>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</si>
  <si>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</si>
  <si>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</si>
  <si>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</si>
  <si>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</si>
  <si>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</si>
  <si>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</si>
  <si>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</si>
  <si>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</si>
  <si>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</si>
  <si>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</si>
  <si>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</si>
  <si>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</si>
  <si>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</si>
  <si>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</si>
  <si>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</si>
  <si>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</si>
  <si>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</si>
  <si>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</si>
  <si>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</si>
  <si>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</si>
  <si>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</si>
  <si>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</si>
  <si>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</si>
  <si>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</si>
  <si>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</si>
  <si>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</si>
  <si>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</si>
  <si>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</si>
  <si>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</si>
  <si>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</si>
  <si>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</si>
  <si>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</si>
  <si>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</si>
  <si>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</si>
  <si>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</si>
  <si>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</si>
  <si>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</si>
  <si>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</si>
  <si>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</si>
  <si>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</si>
  <si>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</si>
  <si>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</si>
  <si>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</si>
  <si>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</si>
  <si>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</si>
  <si>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</si>
  <si>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</si>
  <si>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</si>
  <si>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</si>
  <si>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</si>
  <si>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</si>
  <si>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</si>
  <si>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</si>
  <si>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</si>
  <si>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</si>
  <si>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</si>
  <si>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</si>
  <si>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</si>
  <si>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</si>
  <si>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</si>
  <si>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</si>
  <si>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</si>
  <si>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</si>
  <si>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</si>
  <si>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</si>
  <si>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</si>
  <si>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</si>
  <si>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</si>
  <si>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</si>
  <si>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</si>
  <si>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</si>
  <si>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</si>
  <si>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</si>
  <si>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</si>
  <si>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</si>
  <si>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</si>
  <si>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</si>
  <si>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</si>
  <si>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</si>
  <si>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</si>
  <si>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</si>
  <si>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</si>
  <si>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</si>
  <si>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</si>
  <si>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</si>
  <si>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</si>
  <si>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</si>
  <si>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</si>
  <si>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</si>
  <si>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</si>
  <si>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</si>
  <si>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</si>
  <si>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</si>
  <si>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</si>
  <si>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</si>
  <si>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</si>
  <si>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</si>
  <si>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</si>
  <si>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</si>
  <si>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</si>
  <si>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</si>
  <si>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</si>
  <si>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</si>
  <si>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</si>
  <si>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</si>
  <si>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</si>
  <si>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</si>
  <si>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</si>
  <si>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</si>
  <si>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</si>
  <si>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</si>
  <si>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</si>
  <si>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</si>
  <si>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</si>
  <si>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</si>
  <si>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</si>
  <si>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</si>
  <si>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</si>
  <si>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</si>
  <si>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</si>
  <si>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</si>
  <si>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</si>
  <si>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</si>
  <si>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</si>
  <si>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</si>
  <si>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</si>
  <si>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</si>
  <si>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</si>
  <si>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</si>
  <si>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</si>
  <si>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</si>
  <si>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</si>
  <si>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</si>
  <si>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</si>
  <si>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</si>
  <si>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</si>
  <si>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</si>
  <si>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</si>
  <si>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</si>
  <si>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</si>
  <si>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</si>
  <si>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</si>
  <si>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</si>
  <si>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</si>
  <si>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</si>
  <si>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</si>
  <si>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</si>
  <si>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</si>
  <si>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</si>
  <si>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</si>
  <si>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</si>
  <si>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</si>
  <si>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</si>
  <si>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</si>
  <si>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</si>
  <si>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</si>
  <si>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</si>
  <si>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</si>
  <si>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</si>
  <si>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</si>
  <si>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</si>
  <si>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</si>
  <si>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</si>
  <si>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</si>
  <si>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</si>
  <si>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</si>
  <si>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</si>
  <si>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</si>
  <si>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</si>
  <si>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</si>
  <si>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</si>
  <si>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</si>
  <si>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</si>
  <si>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</si>
  <si>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</si>
  <si>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</si>
  <si>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</si>
  <si>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</si>
  <si>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</si>
  <si>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</si>
  <si>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</si>
  <si>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</si>
  <si>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</si>
  <si>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</si>
  <si>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GESTIONES DE PROGRAMAS Y PROYECTOS ALIMENTARIOS EN SISTEMA ESTATAL DIF HIDALGO</t>
  </si>
  <si>
    <t>ALIMENTACIÓN ESCOLAR MODALIDAD FRÍA</t>
  </si>
  <si>
    <t>ALIMENTACIÓN ESCOLAR MODALIDAD CALIENTE</t>
  </si>
  <si>
    <t xml:space="preserve">PROYECTO ALIMENTARIO EN LOS PRIMEROS 1000 DIAS Y PRIMERA INFANCIA </t>
  </si>
  <si>
    <t>GESTIONES MUNICIPALES</t>
  </si>
  <si>
    <t xml:space="preserve">ASISTENCIA ALIMENTARIA DE ESPACIOS DE ALIMENTACIÒN, ENCUENTRO Y
   DESARROLLO Y CENTROS DE ATENCION INFANTIL COMUNITARIO 
</t>
  </si>
  <si>
    <t xml:space="preserve">Condiciones de pobreza 10,132 personas 49.6%
 Vulnerables por ingreso 1,558 personas  7.6 %
Condiciones de pobreza extrema 1.021 personas  5.0%
</t>
  </si>
  <si>
    <t xml:space="preserve">Carencia social, Acceso a la alimentación 4,364 personas  21.4%
Grupos vulnerables Población Estudiantil 4,882 personas 
Grupos vulnerables Adulto Mayor 2,657personas 12.4 %
Grupos Vulnerables por Ingreso 1,558 personas  7.6%
</t>
  </si>
  <si>
    <t>https://zapotlan.hidalgo.gob.mx/</t>
  </si>
  <si>
    <t>Ciudadanos que residen en las tres localidades del municipio que se encuentren en riesgo de desnutriciòn, mala nutriciòn u obesidad</t>
  </si>
  <si>
    <t xml:space="preserve">MUY POCA PERICIDAD DE IMPLEMENTACION DE PROGRAMAS </t>
  </si>
  <si>
    <t>POA 2026 SMDIF</t>
  </si>
  <si>
    <t>ACUERDO 2. ACUERDO PARA EL BIENESTAR DEL PUEBLO</t>
  </si>
  <si>
    <t>ACUERDO 2. BIENESTAR SOCIAL PARA ZAPOTLÁN</t>
  </si>
  <si>
    <t xml:space="preserve">2.8.1.1 Garantizar el desarrollo formal de las niñas, niños
y adolescentes en materia de salud, educación,
seguridad social, alimentación y nutrición en Zapotlán.
</t>
  </si>
  <si>
    <t>Reducir el nivel de marginación alimentaria del municipio, incrementando el acceso a la alimentación nutritiva y de calidad nutricia, para satisfacer los requerimientos nutricionales y preferencias alimentarias.</t>
  </si>
  <si>
    <t>Porcentaje de población en vulnerabilidad alimentaria</t>
  </si>
  <si>
    <t xml:space="preserve">Que tengan limitantes los programas alimentarios, que no se cumplan las metas y objetivos  </t>
  </si>
  <si>
    <t>Contribuir a que las personas del municipio de Zapotlán de Juárez que habitan en las localidades con vulnerabilidad alimentaria, tengan una alimentación adecuada, previniendo enfermedades crónicas futuras de la población</t>
  </si>
  <si>
    <t>Porcentaje de población con acceso a la alimentación</t>
  </si>
  <si>
    <t>Objetivos</t>
  </si>
  <si>
    <t xml:space="preserve">Que no se tenga el presupuesto para poder implementar los programas y que la población no acepte los programas </t>
  </si>
  <si>
    <t xml:space="preserve">Gestionar en el SEDIFH el incremento de dotaciones alimentarias de los diferentes programas y proyectos 
</t>
  </si>
  <si>
    <t xml:space="preserve">Porcentaje avance en la entrega de programas </t>
  </si>
  <si>
    <t>Porcentaje de raciones de desayuno frio entregadas</t>
  </si>
  <si>
    <t xml:space="preserve">Trimestral </t>
  </si>
  <si>
    <t>Entrega de raciones calientes mediante comedores escolares a las escuelas públicas beneficiarias de programa alimentario</t>
  </si>
  <si>
    <t>Porcentaje de raciones de desayuno caliente entregadas</t>
  </si>
  <si>
    <t xml:space="preserve">
Trimestral 
</t>
  </si>
  <si>
    <t xml:space="preserve">Otorgar canastas alimentarias con productos no perecederos a mujeres embarazadas, en periodo de lactancia y niños y niñas de 06 meses a 5 años 11 meses no escolarizados </t>
  </si>
  <si>
    <t>Porcentaje de canastas alimentarias entregadas</t>
  </si>
  <si>
    <t xml:space="preserve">
Trimestral
</t>
  </si>
  <si>
    <t>Trimestral</t>
  </si>
  <si>
    <t>Gestionar en presidencia municipal de Zapotlán de Juárez, recursos para la operatividad de programas</t>
  </si>
  <si>
    <t xml:space="preserve">Porcentaje de avance en la entrega de insumos en las escuelas beneficiarias y comedores comunitarios </t>
  </si>
  <si>
    <t xml:space="preserve">ASISTENCIA ALIMENTARIA DE ESPACIOS DE ALIMENTACIÒN, ENCUENTRO Y
DESARROLLO Y CENTROS DE ATENCION INFANTIL COMUNITARIO
</t>
  </si>
  <si>
    <t>Se distribuyen insumos para ofrecer alimentos de calidad nutricia e inocuos en escuelas públicas beneficiarias, comedores comunitarios y centros de atención infantil comunitario</t>
  </si>
  <si>
    <t xml:space="preserve">Porcentaje de avance en la entrega de insumos  </t>
  </si>
  <si>
    <t xml:space="preserve">3.1 Programa Alimentaciòn Escolar Modalidad Fria y Caliente, Programa Vive Saludable vive Feliz, Programa Orientaciòn y Educaciòn Alimentaria, Programa Primeros 1000 dias y Primera Infancia   </t>
  </si>
  <si>
    <t>En el municipio se ha detectado desnutrición, mal nutrición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Mujeres en periodo de embarazo o lactancia, personas en situación de vulnerabilidad económica entre otras.</t>
  </si>
  <si>
    <t xml:space="preserve">Sufragar a que la población en situación de vulnerabilidad alimentaria del municipio, tenga acceso a la alimentación nutritiva y en cantidad suficiente, para satisfacer los requerimientos nutricionales y preferencias alimentarias.
</t>
  </si>
  <si>
    <t xml:space="preserve">SUFRAGAR A QUE LA POBLACIÓN EN SITUACIÓN DE VULNERABILIDAD ALIMENTARIA DEL MUNICIPIO, TENGA ACCESO A LA ALIMENTACIÓN NUTRITIVA Y EN CANTIDAD SUFICIENTE, PARA SATISFACER LOS REQUERIMIENTOS NUTRICIONALES Y PREFERENCIAS ALIMENTARIAS.
</t>
  </si>
  <si>
    <t xml:space="preserve">INDICE DE POBLACION EN SITUACION DE VULNERABILIDAD ALIMENTARIA  DE ZAPOTLAN DE JUAREZ 
</t>
  </si>
  <si>
    <t xml:space="preserve">se tiene un ìndice alto de mal nutriciòn, desnutriciòn u obesidad en poblaciòn de 03 a 15 
</t>
  </si>
  <si>
    <t xml:space="preserve">Se ha identificado que los alimentos que ingieren no tienen calidad nutricia y se carece de habitos alimenticios y saludables </t>
  </si>
  <si>
    <t xml:space="preserve">Se ha identificado que durante los primeros 1000 dias de vida en los infantes, carecen de alimentos nutritivos  fundamentales para creciemiento </t>
  </si>
  <si>
    <t xml:space="preserve">Se tiene un indice de mal nutricion, desnutricion u obesidad enla poblacion de 03 años  en adelante,  con carencia en el acceso a la alimentacion saludable </t>
  </si>
  <si>
    <t xml:space="preserve">Se fomentaran los buenos habitos saludables y orientaciòn alimentaria para prevenir futuras en fermedades </t>
  </si>
  <si>
    <t xml:space="preserve">Se otorgan raciones calientes y frias para poder erradicar la mal nutriciòn y desnutricion de la poblacion infantil </t>
  </si>
  <si>
    <t xml:space="preserve">Se otorgaràn canastas alimentarias  mensuales durante los primeros 1000 dias y primera infancia de forma gratuita </t>
  </si>
  <si>
    <t>Se otorga una racion caliente con calidad nutriicia, en los nuevo espacios de alimentacion de las tres localidades del municipio</t>
  </si>
  <si>
    <t xml:space="preserve">MEJORAR AL ACCESO A  UNA ALIMENTACION DE CLAIDAD NUTRICIA Y SALUDABLE </t>
  </si>
  <si>
    <t xml:space="preserve">C1 A2 Se ha detectado por medio del peso y talla, niños , niñas y adolescentes con indices de desnutriciòn, mal nutriciòn u obesidad entre las edades de 03 a 15 años </t>
  </si>
  <si>
    <t xml:space="preserve">C1 A3 Las mujeres que se encuentran en  embarazo o periodo de lactancia que tienen inseguridad alimentaria y carecen de informacion sobre los alimentos que deben consumir para el producto  en gestacion </t>
  </si>
  <si>
    <t xml:space="preserve">C 1 A1 Gestionar en el sistema DIF Estatal  el incremento de dotaciones de Desayuno Frio </t>
  </si>
  <si>
    <t xml:space="preserve">C 1 A2 Gestionar en el sistema DIF Estatal la ampliaciòn de padron de beneficiarios del programa Desayunos Calientes </t>
  </si>
  <si>
    <t xml:space="preserve">C1 A3 Gestionar ante el sistema DIF Estatal canastas alimentarias e incrementar el numero de beneficiarios </t>
  </si>
  <si>
    <t>C2 A1  Gestionar ante el municipio  recurso para operar los espacios de alimentacion y Centro de Atencion Infantil Comunitario</t>
  </si>
  <si>
    <t>LINEAMIENTOS MUNCIPALES</t>
  </si>
  <si>
    <t>COORDINACION ALIMENTARIA SM DIF</t>
  </si>
  <si>
    <t>PP2. BIENESTAR SOCIAL PARA ZAPOTLÁN.</t>
  </si>
  <si>
    <t xml:space="preserve">SM DIF COORDINACIÓN ALIMENTARIA </t>
  </si>
  <si>
    <t>PP2.Bienestar Social para Zapotlán</t>
  </si>
  <si>
    <t>PP2- C1</t>
  </si>
  <si>
    <t>PP2- C2</t>
  </si>
  <si>
    <t>PAEP</t>
  </si>
  <si>
    <t>PNBDFE</t>
  </si>
  <si>
    <t>PCAE</t>
  </si>
  <si>
    <t>PAGM</t>
  </si>
  <si>
    <t>PSAGMP</t>
  </si>
  <si>
    <t>PSAGMR</t>
  </si>
  <si>
    <t>PEREBCC</t>
  </si>
  <si>
    <t xml:space="preserve">ASISTENCIA ALIMENTARIA DE ESPACIOS DE ALIMENTACIÒN, ENCUENTRO Y    DESARROLLO Y CENTROS DE ATENCION INFANTIL COMUNITARIO </t>
  </si>
  <si>
    <t xml:space="preserve"> Entrega de raciones frías conforme a calendario escolar a preescolares públicos de las tres localidades de Zapotlán de Juárez.</t>
  </si>
  <si>
    <t>SECRETARÍA DE BIENESTAR, INCLUSIÓN Y DESARROLLO SOCIAL</t>
  </si>
  <si>
    <t xml:space="preserve">POA DEL ÁREA COORDINACIÓN ALIMENTARIA </t>
  </si>
  <si>
    <t>2.11. BIENESTAR DE LAS NIÑAS, NIÑOS Y ADOLESCENTES</t>
  </si>
  <si>
    <t>.11.2.1 IMPLEMENTAR ACCIONES EN MATERIA DE ALIMENTACIÒN  PARA LAS NIÑAS, NIÑOS Y ADOLESCENTES DE LA ENTIDAD, ASI COMO, EN FAVOR DE GRUPOS VULNERABLES, EN CASOS DE EMERGENCIA, SIEMPRE PRIORIZANDO A QUIENES SE ENCUENTREN EN REGIONES DE MAYOR REZAGO O MARGINACIÒN</t>
  </si>
  <si>
    <t>CONTRIBUIR A QUE LAS PERSONAS DEL MUNICIPIO DE ZAPOTLÁN DE JUÁREZ QUE HABITAN EN LAS LOCALIDADES DE ALTO Y MUY ALTO REZAGO SOCIAL TENGAN UNA ALIMENTACIÓN ADECUADA, PREVINIENDO ENFERMEDADES CRÓNICAS FUTURAS DE LA POBLACIÓN</t>
  </si>
  <si>
    <t xml:space="preserve">GESTIONAR E IMPLEMENTAR ACCIONES Y ACTIVIDADES PARA MEJORAR LA ALIMENTACION DE LOS NIÑOS, NIÑAS Y ADOLESCENTES </t>
  </si>
  <si>
    <t xml:space="preserve">ERRADICAR LA MAL NUTRICION , OBESIDAD  Y SOBRE PESO EN LA POBLACION VULNERABLE </t>
  </si>
  <si>
    <t xml:space="preserve">1.1 Con fundamento en la Ley de Asistencia Social del Estado de Hidalgo, nos expresa que toda persona que se encuentre en situación de vulnerabilidad tiene derecho a la asistencia social, la cual puede y debe salir de su situación de atraso. Por lo que se entiende Asistencia social definido en el artículo 3 de la ley de asistencia social del Estado de Hidalgo. “El conjunto de acciones tendientes a modificar y mejorar las circunstancias de carácter social que impida al individuo su desarrollo integral, así como la protección física, mental y social de las personas en estado de necesidad, desprotección o desventaja física y mental, hasta lograr su incorporación a una vida plena y productiva. “El Sistema de Desarrollo Integral de la Familia del municipio de Zapotlán de Juárez, realiza acciones y gestiones para mejorar la situación actual de las familias, dando prioridad a las personas vulnerables que se establece dentro de la ley de asistencia social del estado de hidalgo en el capítulo 1 De los sujetos de asistencia, articulo 7, implementando acciones y programas en coordinación con sistema DIF Estatal, mediante la operatividad de programas alimentarios de la Estrategia Integral de Asistencia Social Alimentaria y Desarrollo Comunitario (EIASADC)2024( pág. 9,14-22,), así como en apego a las reglas de operación de los programas alimentarios, publicados en el diario oficial de la federación. Se han fortalecido las acciones mediante los Ejes y Objetivos de Desarrollo Sostenible, que se fundamentan en el Plan de Desarrollo Municipal de Zapotlán de Juárez, contribuyendo así a la asistencia social alimentaria, mejorando las condiciones de las familias Zapotlanenses.
1.2 Sector de la población. 21,443 población total Hombres 10,342 Población total Mujeres 11,101, Población total Estudiantil 4,882, total de Escuelas en el Municipio 32 escuelas, Indicadores de Carencia social, 21.4% (4,364 habitantes) tienen acceso a la alimentación, Se encuentra en condición de pobreza 10,132 habitantes que representa el 49.6%.
1.3 Para esta situación compete a la ciudadanía en general, así como, a las autoridades Estatales y Municipales, gestionando y trabajando de la mano con las autoridades educativas y padres de familia, implementando estrategias y proyectos que erradiquen la mal nutrición y desnutrición de la población zapotlanense. 
1.4 Por medio de estadísticas y mecanismos de evaluaciones se reflejará los avances del aumento de la población al perder acceso a una alimentación adecuada y de calidad nutricia, reduciendo el nivel de desnutrición y mal nutrición, que se identifica principalmente en la población estudiantil, siendo fundamental la alimentación en esta etapa de la vida humana para poder crecer y desarrollarse saludablemente.
</t>
  </si>
  <si>
    <t xml:space="preserve">2.1 En el municipio se ha detectado desnutrición, mal nutrición, obesidad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o se destina a los servicios médicos, siendo este un impedimento para poder desarrollarse plenamente en el ámbito laboral, impidiendo así, tener poder adquisitivo lo cual genera que se encuentren en riesgo de padecer desnutrición, principal mente en personas como adultos mayores, personas con discapacidad permanente, Mujeres en periodo de embarazo o lactancia, personas en situación de vulnerabilidad económica entre otras.
2.2 Ciudadanos que residen en las tres localidades del municipio que se encuentren en riesgo de desnutrición, mala nutrición u obesidad
2.3 Alto índice de población en situación de marginación del municipio, por carencia al acceso a la alimentación
2.4 Sufragar a que la población en situación de marginación del municipio, incrementando el acceso a la alimentación nutritiva y en cantidad suficiente, para satisfacer los requerimientos nutricionales y preferencias alimentarias.
2.5 Cuantitativa. Se pretende incrementar el número de beneficiarios que puedan accesar a una alimentación suficiente y de calidad nutricia a los diferentes programas alimentarios, mediante estadísticas y mecanismos para alcanzar los objetivos. 
Cualitativo. Mediante la recopilación de información de encuestas de satisfacción, métodos mecanismos de evaluación que nos indique el porcentaje y nivel que se encuentre el municipio para la erradicación de la mal nutrición, desnutrición u obesidad de los habitantes del municipio.
</t>
  </si>
  <si>
    <t xml:space="preserve">4.1 Grupo Vulnerable de 03 a 14 años 9 meses, personas Adulto mayor de 60 años, personas con Discapacidad permanente, Mujeres embarazadas o en periodo de lactancia, personas en situación de vulnerabilidad económica que habiten en las tres localidades del municipio de Zapotlán de Juárez.
4.2 Sector de la Población 21,443
Población estudiantil 4.882
Condiciones de pobreza 10,132
Población Adulta Mayor 2,657
4.3 Población total 
Hombres 10,342 
Mujeres 11,101
</t>
  </si>
  <si>
    <t xml:space="preserve">Gestionar y vincular programas alimentarios Estatales, Federales y Municipales a las poblaciones vulnerables mediante raciones Frías y Calientes escolares, dotaciones alimentarias, actividades y acciones transversales que aporten a la sustentabilidad que los mismos programas.
5.2 vinculación a la publicación de las convocatorias de los programas estatales y municipales, confirme a los criterios de las reglas de operación de cada uno de los programas alimentarios.
</t>
  </si>
  <si>
    <t xml:space="preserve">8.1 Las Reglas de Operaciòn de programas estatales se encuentran en el Diario Oficial de la Federaciòn del Estado de Hidalgo  y/o en la pagina se Sistema DIF Estatal del Estado de Hidalgo.
https://sites.google.com/view/capacitacin-programas-alimenta/subdirecci%C3%B3n-de-alimentaci%C3%B3n
</t>
  </si>
  <si>
    <t xml:space="preserve">7.1 Se realiza a traves de consultas ciudadanas y paginas de internet del Sistema DIF Estatal del Estado de Hidalgo.
https://sites.google.com/view/capacitacin-programas-alimenta/subdirecci%C3%B3n-de-alimentaci%C3%B3n/buzon-de-quejas-y-sugerencias
</t>
  </si>
  <si>
    <t>7.- DIAGNÓSTICO PARTICIPATIVO</t>
  </si>
  <si>
    <t>Grupo Vulnerables de 03 a 14 años 9 meses, personas Adulto mayor de 60 años, personas con Discapacidad permanente, Mujeres embarazadas o en periodo de lactancia, personas en situación de vulnerabilidad económica que habiten en las tres localidades del municipio de Zapotlán de Juárez.</t>
  </si>
  <si>
    <t>Sector de la Población: 21,443
Población estudiantil: 4.882
Condiciones de pobreza: 10,132
Población Adulta Mayor: 2,657</t>
  </si>
  <si>
    <t>En el municipio se ha detectado desnutrición, mal nutrición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o se destina a los servicios médicos, siendo este un impedimento para poder desarrollarse plenamente en el ámbito laboral, impidiendo así, tener poder adquisitivo lo cual genera que se encuentren en riesgo de padecer desnutrición, principal mente en personas como adultos mayores, personas con discapacidad permanente, Mujeres en periodo de embarazo o lactancia, personas en situación de vulnerabilidad económica entre otras.</t>
  </si>
  <si>
    <t xml:space="preserve">Carencia social, Acceso a la alimentación 4,364 personas (21.4%)
Grupos vulnerables Población Estudiantil 3778 personas (17.62%)
Grupos vulnerables Adulto Mayor 2,657personas (12.4 %)
Grupos Vulnerables por Ingreso 1,558 personas (7.6%)
</t>
  </si>
  <si>
    <t>Beneficiarios Total: 2185 (10.19% Total de la Población)</t>
  </si>
  <si>
    <t xml:space="preserve">Condiciones de pobreza 10,132 personas 49.6%
Vulnerables por ingreso 1,558 personas  7.6 %
Condiciones de pobreza extrema 1.021 personas 5.0%
</t>
  </si>
  <si>
    <t>BENEFICIARIOS</t>
  </si>
  <si>
    <t>OPOSITORES</t>
  </si>
  <si>
    <t>EJECUTORES</t>
  </si>
  <si>
    <t>INDIFERENTES</t>
  </si>
  <si>
    <t>En el municipio se ha detectado desnutrición, mal nutrición o personas en riesgo de padecerla entre las edades de 03 a 15 años por medio del censo de peso y talla que se realiza principalmente en las instituciones educativas públicas, así como, se ha detectado que carecen de una educación alimentaria y de hábitos saludables. Las personas que se encuentran en situación de vulnerabilidad, no tienen una alimentación adecuada, suficiente o de calidad nutricia, ya que su ingreso familiar no es suficiente Mujeres en periodo de embarazo o lactancia, personas en situación de vulnerabilidad económica entre otras.</t>
  </si>
  <si>
    <t xml:space="preserve">Personas que no cumplen con los requisitos conforme a Reglas de Operaciòn de los diferentes programas alimentarios 
Ciudadanos que no radiquen o sean originarios del municipio de Zapotlàn de Juàrez </t>
  </si>
  <si>
    <t>Padres de familia que no aceptan el programa
Requisitos de elegibilidad</t>
  </si>
  <si>
    <t xml:space="preserve">Sistema Estatal DIF de Estado de Hidalgo, Sistema DIF Municipal a traves de su Coordinación Alimentaria  </t>
  </si>
  <si>
    <t>POA DE LA COORDINACION ALIMENTARIA SM DIF</t>
  </si>
  <si>
    <r>
      <t>PP2</t>
    </r>
    <r>
      <rPr>
        <b/>
        <sz val="10"/>
        <color rgb="FF000000"/>
        <rFont val="Arial"/>
        <family val="2"/>
      </rPr>
      <t>. BIENESTAR SOCIAL PARA ZAPOTLÁN.</t>
    </r>
  </si>
  <si>
    <t xml:space="preserve">C1 A1 Con base en las estadisticas se ha detectado  que la poblaciòn estudiantil puede contraer enfermedades tempranas por la mala alimentaciòn   </t>
  </si>
  <si>
    <t xml:space="preserve">POA DE LA COORDINACIÓN ALIMENTARIA -SM DIF </t>
  </si>
  <si>
    <t>Alineación al Plan Municipal de Desarrollo</t>
  </si>
  <si>
    <t>2.8.1 Fortalecer el desarrollo de las niñas, niños y adolescentes en materia de salud, educación, seguridad social, alimentación y nutrición</t>
  </si>
  <si>
    <t>2.8.1.2 Generar atención a la salud física y emocional de los niños, niñas y adolescentes en situación de vulnerabilidad.</t>
  </si>
  <si>
    <t>2.8 Promover el bienestar integral de niñas, niños y adolescentes, impulsando su desarrollo, respeto, seguridad y condiciones adecuadas para su crecimiento pleno, garantizando una infancia y adolescencia saludables que contribuyan a una sociedad equitativa y prospera.</t>
  </si>
  <si>
    <r>
      <rPr>
        <b/>
        <sz val="9"/>
        <rFont val="Arial"/>
        <family val="2"/>
      </rPr>
      <t>Medios de verificación:</t>
    </r>
    <r>
      <rPr>
        <sz val="9"/>
        <rFont val="Arial"/>
        <family val="2"/>
      </rPr>
      <t xml:space="preserve"> 
Carpeta de expedientes, Bitácora de entrega y reportes mensuales
</t>
    </r>
    <r>
      <rPr>
        <b/>
        <sz val="9"/>
        <rFont val="Arial"/>
        <family val="2"/>
      </rPr>
      <t>Fuente de información:</t>
    </r>
    <r>
      <rPr>
        <sz val="9"/>
        <rFont val="Arial"/>
        <family val="2"/>
      </rPr>
      <t xml:space="preserve">  
https://sigeh.hidalgo.gob.mx/pags/info_reg/municipal/13082%20-%20Zapotl%C3%A1n%20de%20Ju%C3%A1rez.pdf
</t>
    </r>
    <r>
      <rPr>
        <b/>
        <sz val="9"/>
        <rFont val="Arial"/>
        <family val="2"/>
      </rPr>
      <t>Periodicidad:</t>
    </r>
    <r>
      <rPr>
        <sz val="9"/>
        <rFont val="Arial"/>
        <family val="2"/>
      </rPr>
      <t xml:space="preserve">
Trimestral 
</t>
    </r>
    <r>
      <rPr>
        <b/>
        <sz val="9"/>
        <rFont val="Arial"/>
        <family val="2"/>
      </rPr>
      <t>Resguardante:</t>
    </r>
    <r>
      <rPr>
        <sz val="9"/>
        <rFont val="Arial"/>
        <family val="2"/>
      </rPr>
      <t xml:space="preserve">
Coordinación Alimentaria
</t>
    </r>
  </si>
  <si>
    <r>
      <rPr>
        <b/>
        <sz val="9"/>
        <rFont val="Arial"/>
        <family val="2"/>
      </rPr>
      <t>Medios de verificación:</t>
    </r>
    <r>
      <rPr>
        <sz val="9"/>
        <rFont val="Arial"/>
        <family val="2"/>
      </rPr>
      <t xml:space="preserve"> 
Carpeta de expedientes, Bitácora de entrega de desayunos fríos, Reportes mensuales 
</t>
    </r>
    <r>
      <rPr>
        <b/>
        <sz val="9"/>
        <rFont val="Arial"/>
        <family val="2"/>
      </rPr>
      <t>Fuente de información:</t>
    </r>
    <r>
      <rPr>
        <sz val="9"/>
        <rFont val="Arial"/>
        <family val="2"/>
      </rPr>
      <t xml:space="preserve"> 
https://sigeh.hidalgo.gob.mx/pags/info_reg/municipal/13082%20-%20Zapotl%C3%A1n%20de%20Ju%C3%A1rez.pdf
</t>
    </r>
    <r>
      <rPr>
        <b/>
        <sz val="9"/>
        <rFont val="Arial"/>
        <family val="2"/>
      </rPr>
      <t>Periodicidad:</t>
    </r>
    <r>
      <rPr>
        <sz val="9"/>
        <rFont val="Arial"/>
        <family val="2"/>
      </rPr>
      <t xml:space="preserve"> Trimestral
</t>
    </r>
    <r>
      <rPr>
        <b/>
        <sz val="9"/>
        <rFont val="Arial"/>
        <family val="2"/>
      </rPr>
      <t>Resguardante:</t>
    </r>
    <r>
      <rPr>
        <sz val="9"/>
        <rFont val="Arial"/>
        <family val="2"/>
      </rPr>
      <t xml:space="preserve"> Coordinación Alimentaria
</t>
    </r>
  </si>
  <si>
    <r>
      <rPr>
        <b/>
        <sz val="9"/>
        <rFont val="Arial"/>
        <family val="2"/>
      </rPr>
      <t>Medios de verificación:</t>
    </r>
    <r>
      <rPr>
        <sz val="9"/>
        <rFont val="Arial"/>
        <family val="2"/>
      </rPr>
      <t xml:space="preserve">
CONEVAL
</t>
    </r>
    <r>
      <rPr>
        <b/>
        <sz val="9"/>
        <rFont val="Arial"/>
        <family val="2"/>
      </rPr>
      <t>Fuente de información:</t>
    </r>
    <r>
      <rPr>
        <sz val="9"/>
        <rFont val="Arial"/>
        <family val="2"/>
      </rPr>
      <t xml:space="preserve">
https://sigeh.hidalgo.gob.mx/pags/info_reg/municipal/13082%20-%20Zapotl%C3%A1n%20de%20Ju%C3%A1rez.pdf
</t>
    </r>
    <r>
      <rPr>
        <b/>
        <sz val="9"/>
        <rFont val="Arial"/>
        <family val="2"/>
      </rPr>
      <t>Periocidad:</t>
    </r>
    <r>
      <rPr>
        <sz val="9"/>
        <rFont val="Arial"/>
        <family val="2"/>
      </rPr>
      <t xml:space="preserve">
Trirmestral
</t>
    </r>
    <r>
      <rPr>
        <b/>
        <sz val="9"/>
        <rFont val="Arial"/>
        <family val="2"/>
      </rPr>
      <t>Resguardante:</t>
    </r>
    <r>
      <rPr>
        <sz val="9"/>
        <rFont val="Arial"/>
        <family val="2"/>
      </rPr>
      <t xml:space="preserve">
CONEVAL
</t>
    </r>
  </si>
  <si>
    <r>
      <rPr>
        <b/>
        <sz val="9"/>
        <rFont val="Arial"/>
        <family val="2"/>
      </rPr>
      <t>Medios de verificación:</t>
    </r>
    <r>
      <rPr>
        <sz val="9"/>
        <rFont val="Arial"/>
        <family val="2"/>
      </rPr>
      <t xml:space="preserve">
CONEVAL
</t>
    </r>
    <r>
      <rPr>
        <b/>
        <sz val="9"/>
        <rFont val="Arial"/>
        <family val="2"/>
      </rPr>
      <t>Fuente de información:</t>
    </r>
    <r>
      <rPr>
        <sz val="9"/>
        <rFont val="Arial"/>
        <family val="2"/>
      </rPr>
      <t xml:space="preserve">
https://sigeh.hidalgo.gob.mx/pags/info_reg/municipal/13082%20-%20Zapotl%C3%A1n%20de%20Ju%C3%A1rez.pdf
</t>
    </r>
    <r>
      <rPr>
        <b/>
        <sz val="9"/>
        <rFont val="Arial"/>
        <family val="2"/>
      </rPr>
      <t>Periocidad:</t>
    </r>
    <r>
      <rPr>
        <sz val="9"/>
        <rFont val="Arial"/>
        <family val="2"/>
      </rPr>
      <t xml:space="preserve">
Trimestral
</t>
    </r>
    <r>
      <rPr>
        <b/>
        <sz val="9"/>
        <rFont val="Arial"/>
        <family val="2"/>
      </rPr>
      <t>Resguardante:</t>
    </r>
    <r>
      <rPr>
        <sz val="9"/>
        <rFont val="Arial"/>
        <family val="2"/>
      </rPr>
      <t xml:space="preserve">
CONEVAL
</t>
    </r>
  </si>
  <si>
    <r>
      <rPr>
        <b/>
        <sz val="9"/>
        <rFont val="Arial"/>
        <family val="2"/>
      </rPr>
      <t xml:space="preserve">Medios de verificación: </t>
    </r>
    <r>
      <rPr>
        <sz val="9"/>
        <rFont val="Arial"/>
        <family val="2"/>
      </rPr>
      <t xml:space="preserve">
Carpeta de expedientes, Bitácora de entrega de apoyos desayunos calientes, Reportes mensuales 
</t>
    </r>
    <r>
      <rPr>
        <b/>
        <sz val="9"/>
        <rFont val="Arial"/>
        <family val="2"/>
      </rPr>
      <t>Fuente de información:</t>
    </r>
    <r>
      <rPr>
        <sz val="9"/>
        <rFont val="Arial"/>
        <family val="2"/>
      </rPr>
      <t xml:space="preserve"> 
https://sigeh.hidalgo.gob.mx/pags/info_reg/municipal/13082%20-%20Zapotl%C3%A1n%20de%20Ju%C3%A1rez.pdf
</t>
    </r>
    <r>
      <rPr>
        <b/>
        <sz val="9"/>
        <rFont val="Arial"/>
        <family val="2"/>
      </rPr>
      <t>Periodicidad:</t>
    </r>
    <r>
      <rPr>
        <sz val="9"/>
        <rFont val="Arial"/>
        <family val="2"/>
      </rPr>
      <t xml:space="preserve"> 
Trimestral
</t>
    </r>
    <r>
      <rPr>
        <b/>
        <sz val="9"/>
        <rFont val="Arial"/>
        <family val="2"/>
      </rPr>
      <t>Resguardante:</t>
    </r>
    <r>
      <rPr>
        <sz val="9"/>
        <rFont val="Arial"/>
        <family val="2"/>
      </rPr>
      <t xml:space="preserve"> 
Coordinación Alimentaria
</t>
    </r>
  </si>
  <si>
    <r>
      <rPr>
        <b/>
        <sz val="9"/>
        <rFont val="Arial"/>
        <family val="2"/>
      </rPr>
      <t>Medios de verificación:</t>
    </r>
    <r>
      <rPr>
        <sz val="9"/>
        <rFont val="Arial"/>
        <family val="2"/>
      </rPr>
      <t xml:space="preserve"> 
Carpeta de expedientes, Bitácora de entrega de dotaciones mujeres embarazadas en lactancia y primera infancia, Reportes mensuales  
</t>
    </r>
    <r>
      <rPr>
        <b/>
        <sz val="9"/>
        <rFont val="Arial"/>
        <family val="2"/>
      </rPr>
      <t xml:space="preserve">Fuente de información:   </t>
    </r>
    <r>
      <rPr>
        <sz val="9"/>
        <rFont val="Arial"/>
        <family val="2"/>
      </rPr>
      <t xml:space="preserve">
https://sigeh.hidalgo.gob.mx/pags/info_reg/municipal/13082%20-%20Zapotl%C3%A1n%20de%20Ju%C3%A1rez.pdf
</t>
    </r>
    <r>
      <rPr>
        <b/>
        <sz val="9"/>
        <rFont val="Arial"/>
        <family val="2"/>
      </rPr>
      <t xml:space="preserve">Periodicidad: </t>
    </r>
    <r>
      <rPr>
        <sz val="9"/>
        <rFont val="Arial"/>
        <family val="2"/>
      </rPr>
      <t xml:space="preserve">
Trimestral
</t>
    </r>
    <r>
      <rPr>
        <b/>
        <sz val="9"/>
        <rFont val="Arial"/>
        <family val="2"/>
      </rPr>
      <t xml:space="preserve">Resguardante: </t>
    </r>
    <r>
      <rPr>
        <sz val="9"/>
        <rFont val="Arial"/>
        <family val="2"/>
      </rPr>
      <t xml:space="preserve">
Coordinación Alimentaria
</t>
    </r>
  </si>
  <si>
    <r>
      <rPr>
        <b/>
        <sz val="9"/>
        <rFont val="Arial"/>
        <family val="2"/>
      </rPr>
      <t xml:space="preserve">Medios de verificación: </t>
    </r>
    <r>
      <rPr>
        <sz val="9"/>
        <rFont val="Arial"/>
        <family val="2"/>
      </rPr>
      <t xml:space="preserve">
Carpeta de expedientes, Bitácora de entrega  y Reportes mensuales 
</t>
    </r>
    <r>
      <rPr>
        <b/>
        <sz val="9"/>
        <rFont val="Arial"/>
        <family val="2"/>
      </rPr>
      <t xml:space="preserve">Fuente de información:  </t>
    </r>
    <r>
      <rPr>
        <sz val="9"/>
        <rFont val="Arial"/>
        <family val="2"/>
      </rPr>
      <t xml:space="preserve">
https://sigeh.hidalgo.gob.mx/pags/info_reg/municipal/13082%20-%20Zapotl%C3%A1n%20de%20Ju%C3%A1rez.pdf
</t>
    </r>
    <r>
      <rPr>
        <b/>
        <sz val="9"/>
        <rFont val="Arial"/>
        <family val="2"/>
      </rPr>
      <t>Periodicidad:</t>
    </r>
    <r>
      <rPr>
        <sz val="9"/>
        <rFont val="Arial"/>
        <family val="2"/>
      </rPr>
      <t xml:space="preserve"> 
Trimestral
</t>
    </r>
    <r>
      <rPr>
        <b/>
        <sz val="9"/>
        <rFont val="Arial"/>
        <family val="2"/>
      </rPr>
      <t>Resguardante:</t>
    </r>
    <r>
      <rPr>
        <sz val="9"/>
        <rFont val="Arial"/>
        <family val="2"/>
      </rPr>
      <t xml:space="preserve"> 
Coordinación Alimentaria
</t>
    </r>
  </si>
  <si>
    <r>
      <rPr>
        <b/>
        <sz val="9"/>
        <rFont val="Arial"/>
        <family val="2"/>
      </rPr>
      <t xml:space="preserve">Medios de verificación: </t>
    </r>
    <r>
      <rPr>
        <sz val="9"/>
        <rFont val="Arial"/>
        <family val="2"/>
      </rPr>
      <t xml:space="preserve">
carpeta de expedientes, bitácora de entrega de raciones alimentarias, Reportes mensuales
</t>
    </r>
    <r>
      <rPr>
        <b/>
        <sz val="9"/>
        <rFont val="Arial"/>
        <family val="2"/>
      </rPr>
      <t xml:space="preserve">Fuente de información:   </t>
    </r>
    <r>
      <rPr>
        <sz val="9"/>
        <rFont val="Arial"/>
        <family val="2"/>
      </rPr>
      <t xml:space="preserve">
https://sigeh.hidalgo.gob.mx/pags/info_reg/municipal/13082%20-%20Zapotl%C3%A1n%20de%20Ju%C3%A1rez.pdf
</t>
    </r>
    <r>
      <rPr>
        <b/>
        <sz val="9"/>
        <rFont val="Arial"/>
        <family val="2"/>
      </rPr>
      <t xml:space="preserve">Periodicidad: </t>
    </r>
    <r>
      <rPr>
        <sz val="9"/>
        <rFont val="Arial"/>
        <family val="2"/>
      </rPr>
      <t xml:space="preserve">
Trimestral
</t>
    </r>
    <r>
      <rPr>
        <b/>
        <sz val="9"/>
        <rFont val="Arial"/>
        <family val="2"/>
      </rPr>
      <t xml:space="preserve">Resguardante: </t>
    </r>
    <r>
      <rPr>
        <sz val="9"/>
        <rFont val="Arial"/>
        <family val="2"/>
      </rPr>
      <t xml:space="preserve">
Coordinación Alimentaria
</t>
    </r>
  </si>
  <si>
    <t xml:space="preserve">1. Gestionar la apertura de comedores dentro de las instituciones educativas públicas, dando el servicio de alimentación directo a los niños, niñas y adolescentes del municipio.
2. Gestionar el incremento de dotaciones de los diferentes programas alimentarios que se operan.
3. Implementar estrategias y acciones para incrementar el número de usuario en los diferentes espacios de alimentación, así como, optimizar tiempos antes y durante el proceso que conlleva la distribución de los espacios.
4. Continuar con el seguimiento de la capacitación del personal para brindar servicios eficientes y de calidad al ciudadano.
5. Gestionar la implementación de programas principalmente en personas en situación de desamparo, vulnerabilidad económica, madres solteras en desamparo y personas adultas o con discapacidad que estén en desamparo.
6. Promover Coordinación y vinculación con otras áreas de asistencia social para brindar un servicio mas completo al ciudadano. 
7. Implementar acciones y actividades que contribuyan a la prevención de enfermedades degenerativas de la alimentación, en coordinación con el área de nutrición. </t>
  </si>
  <si>
    <t>Garantizar el acceso a la alimentación de las y los ciudadanos del municipio de Zapotlán de Juárez que se encuentren en situación de vulnerabilidad alimentaria, mediante la gestión de programas alimentarios ante sistema DIF estatal y municipal. Contribuir en la erradicación de la mal nutrición, talla baja y obesidad con apego a la “Estrategia Integral de Asistencia Social Alimentaria” de DIF nacional, estatal y en apego al Plan Municipal del municipio mediante las actividades y acciones que se realizan.</t>
  </si>
  <si>
    <t xml:space="preserve">2.8 Promover el bienestar integral de niñas, niños y adolescentes, impulsando su desarrollo, respeto, seguridad y condiciones adecuadas para su crecimiento pleno, garantizando una infancia y adolescencias saludables que contribuyan a una sociedad equitativa y prospera.
</t>
  </si>
  <si>
    <t>Entrega de raciones frías conforme a calendario escolar a preescolares públicos de las tres localidades de Zapotlán de Juárez.</t>
  </si>
  <si>
    <t xml:space="preserve">PAEP=Porcentaje Avance en la Entrega de Programas </t>
  </si>
  <si>
    <t>PAP. (Porcentaje de Actividades Programadas)</t>
  </si>
  <si>
    <t>PAR. (Porcentaje de Actividades Realizadas)</t>
  </si>
  <si>
    <t>PAEP=(PAP/PAR)*100%</t>
  </si>
  <si>
    <t>PNBDFE= Porcentaje de Número Beneficiarios de Desayuno Frio Entregados</t>
  </si>
  <si>
    <t>PNBDFEP (Porcentaje de Número Beneficiarios de Desayuno Frio Entregados Programados)</t>
  </si>
  <si>
    <t>PNBDFER (Porcentaje de Número Beneficiarios de Desayuno Frio Entregados Realizados)</t>
  </si>
  <si>
    <t>PNBDFE=(PNBDFEP /PNBDFER)*100%</t>
  </si>
  <si>
    <t>PNBDCE=Porcentaje de Número de Beneficiarios de Desayuno Caliente Entregadas</t>
  </si>
  <si>
    <t>PSBRCEP (Porcentaje de la Suma de Beneficiarios de Raciones Caliente Entregados Programado)</t>
  </si>
  <si>
    <t>PSBDCER (Porcentaje de la Suma de Beneficiarios de Desayuno Calientes Entregados Realizados)</t>
  </si>
  <si>
    <t>PNBDCE=(PSBRCEP/PSBDCER) *100%</t>
  </si>
  <si>
    <t>PCAE=Porcentaje de Canastas Alimentarias Entregadas</t>
  </si>
  <si>
    <t>PSCAEP (Porcentaje de la Suma de Canastas Alimentarias Entregadas Programadas)</t>
  </si>
  <si>
    <t>PSCAER (Porcentaje de la Suma de Canastas Alimentarias Entregadas Realizadas)</t>
  </si>
  <si>
    <t>PCAE=(PSCAEP/PSCAER) *100%</t>
  </si>
  <si>
    <t xml:space="preserve">PAGM=Porcentaje de Actividades de Gestiones Municipales  </t>
  </si>
  <si>
    <t>PSAGMP (Porcentaje de la Suma de Actividades de Gestión Municipal Programados)</t>
  </si>
  <si>
    <t>PSAGMR (Porcentaje de la Suma de Actividades de Gestión Municipal Realizados)</t>
  </si>
  <si>
    <t>PAGM= (PSAGMP/PSAGMR) *100%</t>
  </si>
  <si>
    <t>PEREBCC= Porcentaje de Entrega de Raciones en Ecuelas Beneficiarias y Comedores Comunitarios</t>
  </si>
  <si>
    <t>PSERCEBCCP (Porcentaje de la Suma de Entrega de Raciones Calientes en Escuelas Beneficiarias y Comedores Comunitarios Programados)</t>
  </si>
  <si>
    <t>PSERCEBCCR (Porcentaje de la Suma de Entrega de Raciones Calientes en Escuelas Beneficiarias y Comedores Comunitarios Realizados)</t>
  </si>
  <si>
    <t>PEREBCC= (PSERCEBCCP/PSERCEBCCR) *100%</t>
  </si>
  <si>
    <t>PAP</t>
  </si>
  <si>
    <t>PAR</t>
  </si>
  <si>
    <t>PNBDFEP</t>
  </si>
  <si>
    <t>PNBDFER</t>
  </si>
  <si>
    <t>PNBDCE</t>
  </si>
  <si>
    <t>PSBRCEP</t>
  </si>
  <si>
    <t>PSBRCER</t>
  </si>
  <si>
    <t>PSCAPEP</t>
  </si>
  <si>
    <t>PSCAPER</t>
  </si>
  <si>
    <t>PEREBCCP</t>
  </si>
  <si>
    <t>PEREBCCR</t>
  </si>
  <si>
    <t>PP2 C1</t>
  </si>
  <si>
    <t>PP2 A1 C1</t>
  </si>
  <si>
    <t>PP2 A2 C1</t>
  </si>
  <si>
    <t>PP2 A3 C1</t>
  </si>
  <si>
    <t>PP2 C2</t>
  </si>
  <si>
    <t>PP2 A1 C2</t>
  </si>
  <si>
    <t xml:space="preserve">PP2- A1 C1 </t>
  </si>
  <si>
    <t xml:space="preserve">PP2- A2 C1 </t>
  </si>
  <si>
    <t>PP2- A3 C1</t>
  </si>
  <si>
    <t>PP2- A1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</si>
</sst>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6"/>
      <color rgb="FF000000"/>
      <name val="Arial"/>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9"/>
      <color rgb="FFFFFFFF"/>
      <name val="Arial"/>
      <family val="2"/>
    </font>
    <font>
      <b/>
      <sz val="12"/>
      <color theme="1"/>
      <name val="Arial"/>
      <family val="2"/>
    </font>
    <font>
      <b/>
      <sz val="14"/>
      <color theme="1"/>
      <name val="Arial"/>
      <family val="2"/>
    </font>
    <font>
      <b/>
      <sz val="12"/>
      <color rgb="FF63132A"/>
      <name val="Arial"/>
      <family val="2"/>
    </font>
    <font>
      <b/>
      <sz val="8.5"/>
      <name val="Arial"/>
      <family val="2"/>
    </font>
    <font>
      <sz val="8.5"/>
      <color rgb="FF000000"/>
      <name val="Arial"/>
      <family val="2"/>
    </font>
    <font>
      <b/>
      <sz val="11"/>
      <color rgb="FF000000"/>
      <name val="Arial"/>
      <family val="2"/>
    </font>
    <font>
      <b/>
      <vertAlign val="subscript"/>
      <sz val="8.5"/>
      <name val="Arial"/>
      <family val="2"/>
    </font>
    <font>
      <sz val="9"/>
      <color theme="1"/>
      <name val="Arial"/>
      <family val="2"/>
    </font>
    <font>
      <sz val="6"/>
      <color theme="1"/>
      <name val="Arial"/>
      <family val="2"/>
    </font>
    <font>
      <sz val="8"/>
      <color rgb="FF000000"/>
      <name val="Calibri"/>
      <family val="2"/>
    </font>
    <font>
      <b/>
      <sz val="9"/>
      <color rgb="FF808080"/>
      <name val="Arial"/>
      <family val="2"/>
    </font>
    <font>
      <b/>
      <sz val="11"/>
      <color rgb="FFFFFFFF"/>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right style="medium">
        <color indexed="64"/>
      </right>
      <top/>
      <bottom/>
      <diagonal/>
    </border>
    <border>
      <left/>
      <right style="medium">
        <color indexed="64"/>
      </right>
      <top style="thin">
        <color rgb="FF000000"/>
      </top>
      <bottom/>
      <diagonal/>
    </border>
    <border>
      <left/>
      <right style="medium">
        <color indexed="64"/>
      </right>
      <top/>
      <bottom style="thin">
        <color rgb="FF000000"/>
      </bottom>
      <diagonal/>
    </border>
  </borders>
  <cellStyleXfs count="4">
    <xf numFmtId="0" fontId="0" fillId="0" borderId="0"/>
    <xf numFmtId="9" fontId="16" fillId="0" borderId="0" applyFont="0" applyFill="0" applyBorder="0" applyAlignment="0" applyProtection="0"/>
    <xf numFmtId="0" fontId="17" fillId="0" borderId="0"/>
    <xf numFmtId="0" fontId="28" fillId="0" borderId="0" applyNumberFormat="0" applyFill="0" applyBorder="0" applyAlignment="0" applyProtection="0"/>
  </cellStyleXfs>
  <cellXfs count="739">
    <xf numFmtId="0" fontId="0" fillId="0" borderId="0" xfId="0" applyAlignment="1">
      <alignment horizontal="left" vertical="top"/>
    </xf>
    <xf numFmtId="0" fontId="4" fillId="0" borderId="9" xfId="0" applyFont="1" applyBorder="1" applyAlignment="1">
      <alignment horizontal="center" vertical="top" wrapText="1"/>
    </xf>
    <xf numFmtId="1" fontId="5" fillId="0" borderId="9" xfId="0" applyNumberFormat="1" applyFont="1" applyBorder="1" applyAlignment="1">
      <alignment horizontal="center" vertical="center" shrinkToFit="1"/>
    </xf>
    <xf numFmtId="1" fontId="5" fillId="0" borderId="10" xfId="0" applyNumberFormat="1" applyFont="1" applyBorder="1" applyAlignment="1">
      <alignment horizontal="center" vertical="center" shrinkToFit="1"/>
    </xf>
    <xf numFmtId="1" fontId="5" fillId="0" borderId="7" xfId="0" applyNumberFormat="1" applyFont="1" applyBorder="1" applyAlignment="1">
      <alignment horizontal="center" vertical="center" shrinkToFit="1"/>
    </xf>
    <xf numFmtId="1" fontId="5" fillId="0" borderId="8" xfId="0" applyNumberFormat="1" applyFont="1" applyBorder="1" applyAlignment="1">
      <alignment horizontal="center" vertical="center" shrinkToFit="1"/>
    </xf>
    <xf numFmtId="0" fontId="20" fillId="8" borderId="32" xfId="2" applyFont="1" applyFill="1" applyBorder="1" applyAlignment="1">
      <alignment horizontal="center" vertical="center" wrapText="1"/>
    </xf>
    <xf numFmtId="0" fontId="20" fillId="8" borderId="32" xfId="2" applyFont="1" applyFill="1" applyBorder="1" applyAlignment="1">
      <alignment horizontal="center" vertical="center"/>
    </xf>
    <xf numFmtId="0" fontId="20" fillId="9" borderId="32" xfId="2" applyFont="1" applyFill="1" applyBorder="1" applyAlignment="1">
      <alignment horizontal="center" vertical="center"/>
    </xf>
    <xf numFmtId="0" fontId="21" fillId="0" borderId="32" xfId="2" applyFont="1" applyBorder="1" applyAlignment="1">
      <alignment horizontal="justify" vertical="center" wrapText="1"/>
    </xf>
    <xf numFmtId="0" fontId="21" fillId="0" borderId="32" xfId="2" applyFont="1" applyBorder="1" applyAlignment="1">
      <alignment horizontal="center" vertical="center" wrapText="1"/>
    </xf>
    <xf numFmtId="0" fontId="21" fillId="10" borderId="32" xfId="2" applyFont="1" applyFill="1" applyBorder="1" applyAlignment="1">
      <alignment horizontal="center" vertical="center"/>
    </xf>
    <xf numFmtId="0" fontId="21" fillId="0" borderId="32" xfId="2" applyFont="1" applyBorder="1" applyAlignment="1">
      <alignment horizontal="center" vertical="center"/>
    </xf>
    <xf numFmtId="0" fontId="22" fillId="11" borderId="32" xfId="2" applyFont="1" applyFill="1" applyBorder="1" applyAlignment="1">
      <alignment horizontal="center" vertical="center"/>
    </xf>
    <xf numFmtId="0" fontId="21" fillId="12" borderId="32" xfId="2" applyFont="1" applyFill="1" applyBorder="1" applyAlignment="1">
      <alignment horizontal="center" vertical="center"/>
    </xf>
    <xf numFmtId="14" fontId="21" fillId="0" borderId="32" xfId="2" applyNumberFormat="1" applyFont="1" applyBorder="1" applyAlignment="1">
      <alignment horizontal="center" vertical="center"/>
    </xf>
    <xf numFmtId="0" fontId="0" fillId="0" borderId="32" xfId="0" applyBorder="1" applyAlignment="1">
      <alignment horizontal="left" vertical="top"/>
    </xf>
    <xf numFmtId="14" fontId="1" fillId="0" borderId="32" xfId="0" applyNumberFormat="1" applyFont="1" applyBorder="1" applyAlignment="1">
      <alignment horizontal="center" vertical="center" wrapText="1"/>
    </xf>
    <xf numFmtId="0" fontId="41" fillId="0" borderId="0" xfId="0" applyFont="1" applyAlignment="1">
      <alignment horizontal="left" vertical="top"/>
    </xf>
    <xf numFmtId="0" fontId="35" fillId="0" borderId="32" xfId="0" applyFont="1" applyBorder="1" applyAlignment="1">
      <alignment horizontal="center" vertical="center"/>
    </xf>
    <xf numFmtId="0" fontId="1" fillId="0" borderId="32" xfId="0" applyFont="1" applyBorder="1" applyAlignment="1">
      <alignment horizontal="center" vertical="top" wrapText="1"/>
    </xf>
    <xf numFmtId="0" fontId="0" fillId="0" borderId="32" xfId="0" applyBorder="1" applyAlignment="1">
      <alignment horizontal="center" vertical="top"/>
    </xf>
    <xf numFmtId="0" fontId="24" fillId="0" borderId="32" xfId="0" applyFont="1" applyBorder="1" applyAlignment="1">
      <alignment horizontal="center" vertical="center" wrapText="1"/>
    </xf>
    <xf numFmtId="0" fontId="24" fillId="0" borderId="42" xfId="0" applyFont="1" applyBorder="1" applyAlignment="1">
      <alignment horizontal="center" vertical="center" wrapText="1"/>
    </xf>
    <xf numFmtId="0" fontId="26" fillId="8" borderId="32" xfId="0" applyFont="1" applyFill="1" applyBorder="1" applyAlignment="1">
      <alignment horizontal="center" vertical="center" wrapText="1"/>
    </xf>
    <xf numFmtId="9" fontId="0" fillId="0" borderId="32" xfId="0" applyNumberFormat="1" applyBorder="1" applyAlignment="1">
      <alignment horizontal="center" vertical="center"/>
    </xf>
    <xf numFmtId="0" fontId="24" fillId="14" borderId="32" xfId="0" applyFont="1" applyFill="1" applyBorder="1" applyAlignment="1">
      <alignment horizontal="center" vertical="center"/>
    </xf>
    <xf numFmtId="0" fontId="54" fillId="8" borderId="32" xfId="2" applyFont="1" applyFill="1" applyBorder="1" applyAlignment="1">
      <alignment horizontal="center" vertical="center"/>
    </xf>
    <xf numFmtId="0" fontId="54" fillId="8" borderId="32" xfId="2" applyFont="1" applyFill="1" applyBorder="1" applyAlignment="1">
      <alignment horizontal="center" vertical="center" wrapText="1"/>
    </xf>
    <xf numFmtId="0" fontId="54" fillId="8" borderId="32" xfId="0" applyFont="1" applyFill="1" applyBorder="1" applyAlignment="1">
      <alignment horizontal="center" vertical="center" wrapText="1"/>
    </xf>
    <xf numFmtId="0" fontId="17" fillId="0" borderId="32" xfId="2" applyBorder="1" applyAlignment="1">
      <alignment horizontal="center" vertical="center" wrapText="1"/>
    </xf>
    <xf numFmtId="0" fontId="24" fillId="0" borderId="32" xfId="0" applyFont="1" applyBorder="1" applyAlignment="1">
      <alignment horizontal="center" vertical="center"/>
    </xf>
    <xf numFmtId="9" fontId="17" fillId="0" borderId="32" xfId="1" applyFont="1" applyBorder="1" applyAlignment="1">
      <alignment horizontal="center" vertical="center"/>
    </xf>
    <xf numFmtId="0" fontId="21" fillId="0" borderId="34" xfId="2" applyFont="1" applyBorder="1" applyAlignment="1">
      <alignment horizontal="center" vertical="center" wrapText="1"/>
    </xf>
    <xf numFmtId="0" fontId="21" fillId="0" borderId="34" xfId="2" applyFont="1" applyBorder="1" applyAlignment="1">
      <alignment horizontal="justify" vertical="center" wrapText="1"/>
    </xf>
    <xf numFmtId="0" fontId="21" fillId="0" borderId="35" xfId="2" applyFont="1" applyBorder="1" applyAlignment="1">
      <alignment horizontal="justify"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0" fillId="8" borderId="29" xfId="2" applyFont="1" applyFill="1" applyBorder="1" applyAlignment="1">
      <alignment horizontal="center" vertical="center" wrapText="1"/>
    </xf>
    <xf numFmtId="0" fontId="20" fillId="9" borderId="27" xfId="2" applyFont="1" applyFill="1" applyBorder="1" applyAlignment="1">
      <alignment horizontal="center" vertical="center"/>
    </xf>
    <xf numFmtId="0" fontId="16" fillId="0" borderId="32" xfId="0" applyFont="1" applyBorder="1" applyAlignment="1">
      <alignment horizontal="center" vertical="center"/>
    </xf>
    <xf numFmtId="0" fontId="16" fillId="0" borderId="0" xfId="0" applyFont="1" applyAlignment="1">
      <alignment horizontal="left" vertical="top"/>
    </xf>
    <xf numFmtId="0" fontId="24" fillId="12" borderId="32" xfId="0" applyFont="1" applyFill="1" applyBorder="1" applyAlignment="1">
      <alignment horizontal="center" vertical="center" wrapText="1"/>
    </xf>
    <xf numFmtId="0" fontId="24" fillId="12" borderId="42" xfId="0" applyFont="1" applyFill="1" applyBorder="1" applyAlignment="1">
      <alignment horizontal="center" vertical="center" wrapText="1"/>
    </xf>
    <xf numFmtId="0" fontId="10"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2" xfId="0" applyFont="1" applyFill="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2"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39"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6"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2" xfId="0" applyFont="1" applyBorder="1" applyAlignment="1">
      <alignment horizontal="left" vertical="top"/>
    </xf>
    <xf numFmtId="0" fontId="32" fillId="0" borderId="32" xfId="0" applyFont="1" applyBorder="1" applyAlignment="1">
      <alignment horizontal="center" vertical="top" wrapText="1"/>
    </xf>
    <xf numFmtId="0" fontId="32" fillId="0" borderId="32" xfId="0" applyFont="1" applyBorder="1" applyAlignment="1">
      <alignment horizontal="center" vertical="center" wrapText="1"/>
    </xf>
    <xf numFmtId="0" fontId="1" fillId="0" borderId="32" xfId="0" applyFont="1" applyBorder="1" applyAlignment="1">
      <alignment horizontal="center" vertical="center" wrapText="1"/>
    </xf>
    <xf numFmtId="0" fontId="30" fillId="13" borderId="34" xfId="0" applyFont="1" applyFill="1" applyBorder="1" applyAlignment="1">
      <alignment horizontal="center" vertical="center" wrapText="1"/>
    </xf>
    <xf numFmtId="0" fontId="30" fillId="8" borderId="32" xfId="0" applyFont="1" applyFill="1" applyBorder="1" applyAlignment="1">
      <alignment horizontal="center" vertical="center" wrapText="1"/>
    </xf>
    <xf numFmtId="0" fontId="24" fillId="0" borderId="32" xfId="0" applyFont="1" applyBorder="1"/>
    <xf numFmtId="0" fontId="24" fillId="0" borderId="32" xfId="0" applyFont="1" applyBorder="1" applyAlignment="1">
      <alignment vertical="center"/>
    </xf>
    <xf numFmtId="0" fontId="24" fillId="0" borderId="32"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2" xfId="0" applyNumberFormat="1" applyBorder="1" applyAlignment="1">
      <alignment horizontal="center" vertical="top"/>
    </xf>
    <xf numFmtId="14" fontId="16" fillId="0" borderId="32" xfId="0" applyNumberFormat="1" applyFont="1" applyBorder="1" applyAlignment="1">
      <alignment horizontal="center" vertical="top"/>
    </xf>
    <xf numFmtId="0" fontId="55" fillId="0" borderId="27" xfId="0" applyFont="1" applyBorder="1" applyAlignment="1">
      <alignment vertical="center"/>
    </xf>
    <xf numFmtId="0" fontId="55" fillId="0" borderId="28" xfId="0" applyFont="1" applyBorder="1" applyAlignment="1">
      <alignment vertical="center"/>
    </xf>
    <xf numFmtId="0" fontId="55" fillId="0" borderId="29"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17" fillId="0" borderId="13" xfId="0" applyFont="1" applyBorder="1" applyAlignment="1">
      <alignment horizontal="center" vertical="center" wrapText="1"/>
    </xf>
    <xf numFmtId="0" fontId="24" fillId="0" borderId="0" xfId="0" applyFont="1" applyAlignment="1">
      <alignment horizontal="justify" vertical="center"/>
    </xf>
    <xf numFmtId="0" fontId="30" fillId="25" borderId="9" xfId="0" applyFont="1" applyFill="1" applyBorder="1" applyAlignment="1">
      <alignment horizontal="center" vertical="center" wrapText="1"/>
    </xf>
    <xf numFmtId="0" fontId="17" fillId="0" borderId="9" xfId="0" applyFont="1" applyBorder="1" applyAlignment="1">
      <alignment horizontal="center" vertical="center" wrapText="1"/>
    </xf>
    <xf numFmtId="0" fontId="30" fillId="7" borderId="9" xfId="0" applyFont="1" applyFill="1" applyBorder="1" applyAlignment="1">
      <alignment horizontal="center" vertical="center" wrapText="1"/>
    </xf>
    <xf numFmtId="0" fontId="30" fillId="7" borderId="31" xfId="0" applyFont="1" applyFill="1" applyBorder="1" applyAlignment="1">
      <alignment horizontal="center" vertical="center" wrapText="1"/>
    </xf>
    <xf numFmtId="1" fontId="24" fillId="0" borderId="32" xfId="0" applyNumberFormat="1" applyFont="1" applyBorder="1" applyAlignment="1">
      <alignment horizontal="center" vertical="center" shrinkToFit="1"/>
    </xf>
    <xf numFmtId="0" fontId="0" fillId="0" borderId="0" xfId="0" applyAlignment="1">
      <alignment horizontal="left" vertical="top" wrapText="1"/>
    </xf>
    <xf numFmtId="0" fontId="11" fillId="8" borderId="32" xfId="0" applyFont="1" applyFill="1" applyBorder="1" applyAlignment="1">
      <alignment horizontal="center" vertical="center" wrapText="1"/>
    </xf>
    <xf numFmtId="0" fontId="89" fillId="8" borderId="32" xfId="0" applyFont="1" applyFill="1" applyBorder="1" applyAlignment="1">
      <alignment horizontal="center" vertical="center"/>
    </xf>
    <xf numFmtId="0" fontId="87" fillId="11" borderId="32" xfId="2" applyFont="1" applyFill="1" applyBorder="1" applyAlignment="1">
      <alignment horizontal="center" vertical="center"/>
    </xf>
    <xf numFmtId="0" fontId="85" fillId="0" borderId="32" xfId="2" applyFont="1" applyBorder="1" applyAlignment="1">
      <alignment horizontal="center" vertical="center" wrapText="1"/>
    </xf>
    <xf numFmtId="0" fontId="59" fillId="15" borderId="32" xfId="2" applyFont="1" applyFill="1" applyBorder="1" applyAlignment="1">
      <alignment horizontal="center" vertical="center"/>
    </xf>
    <xf numFmtId="0" fontId="85" fillId="0" borderId="32" xfId="2" applyFont="1" applyBorder="1" applyAlignment="1">
      <alignment horizontal="center" vertical="center"/>
    </xf>
    <xf numFmtId="0" fontId="59" fillId="8" borderId="32" xfId="2" applyFont="1" applyFill="1" applyBorder="1" applyAlignment="1">
      <alignment horizontal="center" vertical="center" wrapText="1"/>
    </xf>
    <xf numFmtId="0" fontId="59" fillId="7" borderId="32" xfId="2" applyFont="1" applyFill="1" applyBorder="1" applyAlignment="1">
      <alignment horizontal="center" vertical="center" wrapText="1"/>
    </xf>
    <xf numFmtId="0" fontId="30" fillId="9" borderId="32" xfId="0" applyFont="1" applyFill="1" applyBorder="1" applyAlignment="1">
      <alignment horizontal="center" vertical="center" wrapText="1"/>
    </xf>
    <xf numFmtId="0" fontId="48" fillId="7" borderId="32" xfId="0" applyFont="1" applyFill="1" applyBorder="1" applyAlignment="1">
      <alignment horizontal="center" vertical="center" wrapText="1"/>
    </xf>
    <xf numFmtId="0" fontId="48" fillId="8" borderId="32" xfId="0" applyFont="1" applyFill="1" applyBorder="1" applyAlignment="1">
      <alignment horizontal="center" vertical="center" wrapText="1"/>
    </xf>
    <xf numFmtId="0" fontId="40" fillId="12" borderId="32" xfId="0" applyFont="1" applyFill="1" applyBorder="1" applyAlignment="1">
      <alignment horizontal="center" vertical="center" wrapText="1"/>
    </xf>
    <xf numFmtId="0" fontId="40" fillId="24" borderId="32" xfId="0" applyFont="1" applyFill="1" applyBorder="1" applyAlignment="1">
      <alignment horizontal="center" vertical="center" wrapText="1"/>
    </xf>
    <xf numFmtId="0" fontId="40" fillId="0" borderId="32" xfId="0" applyFont="1" applyBorder="1" applyAlignment="1">
      <alignment horizontal="center" vertical="center"/>
    </xf>
    <xf numFmtId="0" fontId="40" fillId="20" borderId="32" xfId="0" applyFont="1" applyFill="1" applyBorder="1" applyAlignment="1">
      <alignment horizontal="center" vertical="center" wrapText="1"/>
    </xf>
    <xf numFmtId="0" fontId="40" fillId="12" borderId="42" xfId="0" applyFont="1" applyFill="1" applyBorder="1" applyAlignment="1">
      <alignment horizontal="center" vertical="center" wrapText="1"/>
    </xf>
    <xf numFmtId="0" fontId="40" fillId="24" borderId="42" xfId="0" applyFont="1" applyFill="1" applyBorder="1" applyAlignment="1">
      <alignment horizontal="center" vertical="center" wrapText="1"/>
    </xf>
    <xf numFmtId="0" fontId="40" fillId="0" borderId="34" xfId="0" applyFont="1" applyBorder="1" applyAlignment="1">
      <alignment horizontal="center" vertical="center"/>
    </xf>
    <xf numFmtId="0" fontId="24" fillId="0" borderId="0" xfId="0" applyFont="1" applyAlignment="1">
      <alignment horizontal="left" vertical="top"/>
    </xf>
    <xf numFmtId="0" fontId="48" fillId="8" borderId="32" xfId="2" applyFont="1" applyFill="1" applyBorder="1" applyAlignment="1">
      <alignment horizontal="center" vertical="center" wrapText="1"/>
    </xf>
    <xf numFmtId="0" fontId="48" fillId="8" borderId="32" xfId="2" applyFont="1" applyFill="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30" fillId="7" borderId="32" xfId="0" applyFont="1" applyFill="1" applyBorder="1" applyAlignment="1">
      <alignment horizontal="center" vertical="center" wrapText="1"/>
    </xf>
    <xf numFmtId="0" fontId="24" fillId="0" borderId="0" xfId="0" applyFont="1" applyAlignment="1">
      <alignment horizontal="left" vertical="center"/>
    </xf>
    <xf numFmtId="0" fontId="78" fillId="0" borderId="32" xfId="0" applyFont="1" applyBorder="1" applyAlignment="1">
      <alignment horizontal="center" vertical="center" wrapText="1"/>
    </xf>
    <xf numFmtId="1" fontId="24" fillId="0" borderId="32" xfId="0" applyNumberFormat="1" applyFont="1" applyBorder="1" applyAlignment="1">
      <alignment horizontal="center" vertical="center" wrapText="1"/>
    </xf>
    <xf numFmtId="14" fontId="24" fillId="0" borderId="32" xfId="0" applyNumberFormat="1" applyFont="1" applyBorder="1" applyAlignment="1">
      <alignment horizontal="center" vertical="center" wrapText="1"/>
    </xf>
    <xf numFmtId="9" fontId="24" fillId="0" borderId="30" xfId="0" applyNumberFormat="1" applyFont="1" applyBorder="1" applyAlignment="1">
      <alignment horizontal="center" vertical="center" wrapText="1"/>
    </xf>
    <xf numFmtId="12" fontId="24" fillId="0" borderId="30"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2" xfId="0" applyNumberFormat="1" applyFont="1" applyFill="1" applyBorder="1" applyAlignment="1">
      <alignment horizontal="center" vertical="center" wrapText="1"/>
    </xf>
    <xf numFmtId="0" fontId="95" fillId="7" borderId="32" xfId="0" applyFont="1" applyFill="1" applyBorder="1" applyAlignment="1">
      <alignment horizontal="center" vertical="center" wrapText="1"/>
    </xf>
    <xf numFmtId="0" fontId="48" fillId="20" borderId="12" xfId="0" applyFont="1" applyFill="1" applyBorder="1" applyAlignment="1">
      <alignment horizontal="center" vertical="center" wrapText="1"/>
    </xf>
    <xf numFmtId="14" fontId="92" fillId="0" borderId="32" xfId="0" applyNumberFormat="1" applyFont="1" applyBorder="1" applyAlignment="1">
      <alignment horizontal="center" vertical="center" wrapText="1"/>
    </xf>
    <xf numFmtId="0" fontId="40" fillId="14" borderId="32" xfId="0" applyFont="1" applyFill="1" applyBorder="1" applyAlignment="1">
      <alignment horizontal="center" vertical="center"/>
    </xf>
    <xf numFmtId="9" fontId="40" fillId="0" borderId="32" xfId="0" applyNumberFormat="1" applyFont="1" applyBorder="1" applyAlignment="1">
      <alignment horizontal="center" vertical="center"/>
    </xf>
    <xf numFmtId="0" fontId="92" fillId="0" borderId="32" xfId="2" applyFont="1" applyBorder="1" applyAlignment="1">
      <alignment horizontal="center" vertical="center" wrapText="1"/>
    </xf>
    <xf numFmtId="9" fontId="92" fillId="0" borderId="32" xfId="1" applyFont="1" applyBorder="1" applyAlignment="1">
      <alignment horizontal="center" vertical="center"/>
    </xf>
    <xf numFmtId="0" fontId="48" fillId="20" borderId="32"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76" fillId="0" borderId="9" xfId="0" applyFont="1" applyBorder="1" applyAlignment="1">
      <alignment horizontal="left" vertical="top" wrapText="1"/>
    </xf>
    <xf numFmtId="0" fontId="76" fillId="2" borderId="9" xfId="0" applyFont="1" applyFill="1" applyBorder="1" applyAlignment="1">
      <alignment horizontal="left" vertical="top" wrapText="1" indent="5"/>
    </xf>
    <xf numFmtId="0" fontId="8" fillId="7" borderId="32" xfId="0" applyFont="1" applyFill="1" applyBorder="1" applyAlignment="1">
      <alignment horizontal="center" vertical="center" wrapText="1"/>
    </xf>
    <xf numFmtId="0" fontId="89" fillId="0" borderId="0" xfId="0" applyFont="1" applyAlignment="1">
      <alignment vertical="center" wrapText="1"/>
    </xf>
    <xf numFmtId="0" fontId="21" fillId="23" borderId="32" xfId="2" applyFont="1" applyFill="1" applyBorder="1" applyAlignment="1">
      <alignment horizontal="center" vertical="center" wrapText="1"/>
    </xf>
    <xf numFmtId="0" fontId="21" fillId="23" borderId="32" xfId="2" applyFont="1" applyFill="1" applyBorder="1" applyAlignment="1">
      <alignment horizontal="center" vertical="center"/>
    </xf>
    <xf numFmtId="0" fontId="104" fillId="0" borderId="9" xfId="0" applyFont="1" applyBorder="1" applyAlignment="1">
      <alignment horizontal="center" vertical="center" wrapText="1"/>
    </xf>
    <xf numFmtId="1" fontId="23" fillId="0" borderId="9" xfId="0" applyNumberFormat="1" applyFont="1" applyBorder="1" applyAlignment="1">
      <alignment horizontal="center" vertical="center" shrinkToFit="1"/>
    </xf>
    <xf numFmtId="1" fontId="23" fillId="0" borderId="10" xfId="0" applyNumberFormat="1" applyFont="1" applyBorder="1" applyAlignment="1">
      <alignment horizontal="center" vertical="center" shrinkToFit="1"/>
    </xf>
    <xf numFmtId="49" fontId="17" fillId="0" borderId="32"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18" xfId="0" applyFont="1" applyBorder="1" applyAlignment="1">
      <alignment horizontal="justify" vertical="center" wrapText="1"/>
    </xf>
    <xf numFmtId="0" fontId="17" fillId="0" borderId="14" xfId="0" applyFont="1" applyBorder="1" applyAlignment="1">
      <alignment horizontal="justify" vertical="center" wrapText="1"/>
    </xf>
    <xf numFmtId="0" fontId="24" fillId="0" borderId="32" xfId="0" applyFont="1" applyBorder="1" applyAlignment="1">
      <alignment horizontal="justify" vertical="center" wrapText="1"/>
    </xf>
    <xf numFmtId="0" fontId="24" fillId="0" borderId="17" xfId="0" applyFont="1" applyBorder="1" applyAlignment="1">
      <alignment horizontal="justify" vertical="center" wrapText="1"/>
    </xf>
    <xf numFmtId="0" fontId="89" fillId="7" borderId="32" xfId="0" applyFont="1" applyFill="1" applyBorder="1" applyAlignment="1">
      <alignment horizontal="center" vertical="center" wrapText="1"/>
    </xf>
    <xf numFmtId="0" fontId="89" fillId="8" borderId="32" xfId="0" applyFont="1" applyFill="1" applyBorder="1" applyAlignment="1">
      <alignment horizontal="center" vertical="center" wrapText="1"/>
    </xf>
    <xf numFmtId="0" fontId="89" fillId="15" borderId="32" xfId="0" applyFont="1" applyFill="1" applyBorder="1" applyAlignment="1">
      <alignment horizontal="center" vertical="center"/>
    </xf>
    <xf numFmtId="0" fontId="9" fillId="7" borderId="32" xfId="0" applyFont="1" applyFill="1" applyBorder="1" applyAlignment="1">
      <alignment horizontal="center" vertical="center" wrapText="1"/>
    </xf>
    <xf numFmtId="0" fontId="92" fillId="0" borderId="32" xfId="0" applyFont="1" applyBorder="1" applyAlignment="1">
      <alignment horizontal="center" vertical="center" wrapText="1"/>
    </xf>
    <xf numFmtId="0" fontId="24" fillId="0" borderId="0" xfId="0" applyFont="1" applyAlignment="1">
      <alignment horizontal="center" vertical="center"/>
    </xf>
    <xf numFmtId="0" fontId="11" fillId="7" borderId="32" xfId="0" applyFont="1" applyFill="1" applyBorder="1" applyAlignment="1">
      <alignment horizontal="center" vertical="center" wrapText="1"/>
    </xf>
    <xf numFmtId="0" fontId="87" fillId="8" borderId="32" xfId="0" applyFont="1" applyFill="1" applyBorder="1" applyAlignment="1">
      <alignment horizontal="center" vertical="center" wrapText="1"/>
    </xf>
    <xf numFmtId="0" fontId="24" fillId="27" borderId="32" xfId="0" applyFont="1" applyFill="1" applyBorder="1" applyAlignment="1">
      <alignment horizontal="justify" vertical="center" wrapText="1"/>
    </xf>
    <xf numFmtId="0" fontId="17" fillId="27" borderId="13" xfId="0" applyFont="1" applyFill="1" applyBorder="1" applyAlignment="1">
      <alignment horizontal="center" vertical="center" wrapText="1"/>
    </xf>
    <xf numFmtId="0" fontId="88" fillId="8" borderId="32" xfId="0" applyFont="1" applyFill="1" applyBorder="1" applyAlignment="1">
      <alignment horizontal="center" vertical="center" wrapText="1"/>
    </xf>
    <xf numFmtId="0" fontId="50" fillId="0" borderId="9" xfId="0" applyFont="1" applyBorder="1" applyAlignment="1">
      <alignment horizontal="center" vertical="center" wrapText="1"/>
    </xf>
    <xf numFmtId="0" fontId="103" fillId="0" borderId="9" xfId="0" applyFont="1" applyBorder="1" applyAlignment="1">
      <alignment horizontal="center" vertical="center" wrapText="1"/>
    </xf>
    <xf numFmtId="0" fontId="24" fillId="26" borderId="9" xfId="0" applyFont="1" applyFill="1" applyBorder="1" applyAlignment="1">
      <alignment horizontal="center" vertical="center" wrapText="1"/>
    </xf>
    <xf numFmtId="0" fontId="17" fillId="0" borderId="32" xfId="0" applyFont="1" applyBorder="1" applyAlignment="1">
      <alignment horizontal="left" vertical="center" wrapText="1"/>
    </xf>
    <xf numFmtId="0" fontId="3" fillId="0" borderId="32" xfId="0" applyFont="1" applyBorder="1" applyAlignment="1">
      <alignment horizontal="center" vertical="center" wrapText="1"/>
    </xf>
    <xf numFmtId="0" fontId="93" fillId="7" borderId="32" xfId="0" applyFont="1" applyFill="1" applyBorder="1" applyAlignment="1">
      <alignment horizontal="center" vertical="center" wrapText="1"/>
    </xf>
    <xf numFmtId="0" fontId="24" fillId="0" borderId="32" xfId="0" applyFont="1" applyBorder="1" applyAlignment="1">
      <alignment horizontal="center" vertical="center" wrapText="1" readingOrder="1"/>
    </xf>
    <xf numFmtId="0" fontId="3" fillId="8" borderId="32" xfId="0" applyFont="1" applyFill="1" applyBorder="1" applyAlignment="1">
      <alignment horizontal="center" vertical="center" wrapText="1"/>
    </xf>
    <xf numFmtId="0" fontId="90" fillId="0" borderId="32" xfId="0" applyFont="1" applyBorder="1" applyAlignment="1">
      <alignment horizontal="center" vertical="center" wrapText="1"/>
    </xf>
    <xf numFmtId="0" fontId="92" fillId="26" borderId="32" xfId="0" applyFont="1" applyFill="1" applyBorder="1" applyAlignment="1">
      <alignment horizontal="center" vertical="center" wrapText="1"/>
    </xf>
    <xf numFmtId="0" fontId="57" fillId="20" borderId="32" xfId="2" applyFont="1" applyFill="1" applyBorder="1" applyAlignment="1">
      <alignment horizontal="center" vertical="center"/>
    </xf>
    <xf numFmtId="0" fontId="92" fillId="0" borderId="2" xfId="0" applyFont="1" applyBorder="1" applyAlignment="1">
      <alignment horizontal="justify" vertical="center" wrapText="1"/>
    </xf>
    <xf numFmtId="0" fontId="92" fillId="0" borderId="0" xfId="0" applyFont="1" applyBorder="1" applyAlignment="1">
      <alignment horizontal="justify" vertical="center" wrapText="1"/>
    </xf>
    <xf numFmtId="0" fontId="88" fillId="8" borderId="10" xfId="0" applyFont="1" applyFill="1" applyBorder="1" applyAlignment="1">
      <alignment horizontal="center" vertical="center"/>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92" fillId="26" borderId="32" xfId="0" applyFont="1" applyFill="1" applyBorder="1" applyAlignment="1">
      <alignment horizontal="center" vertical="center" wrapText="1"/>
    </xf>
    <xf numFmtId="0" fontId="24" fillId="0" borderId="0" xfId="0" applyFont="1" applyBorder="1" applyAlignment="1">
      <alignment horizontal="center" vertical="justify"/>
    </xf>
    <xf numFmtId="0" fontId="24" fillId="0" borderId="0" xfId="0" applyFont="1" applyAlignment="1">
      <alignment horizontal="center" vertical="justify"/>
    </xf>
    <xf numFmtId="0" fontId="88" fillId="8" borderId="32" xfId="0" applyFont="1" applyFill="1" applyBorder="1" applyAlignment="1">
      <alignment horizontal="center" vertical="center"/>
    </xf>
    <xf numFmtId="0" fontId="92" fillId="0" borderId="32" xfId="0" applyFont="1" applyBorder="1" applyAlignment="1">
      <alignment horizontal="center" vertical="center" wrapText="1"/>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6"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92" fillId="0" borderId="2" xfId="0" applyFont="1" applyBorder="1" applyAlignment="1">
      <alignment horizontal="center" vertical="center" wrapText="1"/>
    </xf>
    <xf numFmtId="0" fontId="92" fillId="0" borderId="44" xfId="0" applyFont="1" applyBorder="1" applyAlignment="1">
      <alignment horizontal="center" vertical="center" wrapText="1"/>
    </xf>
    <xf numFmtId="0" fontId="92" fillId="0" borderId="0" xfId="0" applyFont="1" applyAlignment="1">
      <alignment horizontal="center" vertical="center" wrapText="1"/>
    </xf>
    <xf numFmtId="0" fontId="92" fillId="0" borderId="43" xfId="0" applyFont="1" applyBorder="1" applyAlignment="1">
      <alignment horizontal="center" vertical="center" wrapText="1"/>
    </xf>
    <xf numFmtId="0" fontId="92" fillId="0" borderId="44" xfId="0" applyFont="1" applyBorder="1" applyAlignment="1">
      <alignment horizontal="justify" vertical="center" wrapText="1"/>
    </xf>
    <xf numFmtId="0" fontId="92" fillId="0" borderId="43" xfId="0" applyFont="1" applyBorder="1" applyAlignment="1">
      <alignment horizontal="justify" vertical="center" wrapText="1"/>
    </xf>
    <xf numFmtId="0" fontId="92" fillId="0" borderId="7" xfId="0" applyFont="1" applyBorder="1" applyAlignment="1">
      <alignment horizontal="justify" vertical="center" wrapText="1"/>
    </xf>
    <xf numFmtId="0" fontId="92" fillId="0" borderId="45" xfId="0" applyFont="1" applyBorder="1" applyAlignment="1">
      <alignment horizontal="justify" vertical="center" wrapText="1"/>
    </xf>
    <xf numFmtId="0" fontId="17" fillId="0" borderId="14"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4" fillId="0" borderId="1" xfId="0" applyFont="1" applyBorder="1" applyAlignment="1">
      <alignment horizontal="left" vertical="top" wrapText="1"/>
    </xf>
    <xf numFmtId="0" fontId="24" fillId="0" borderId="6"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7" xfId="0" applyFont="1" applyBorder="1" applyAlignment="1">
      <alignment horizontal="left" vertical="top" wrapText="1" indent="4"/>
    </xf>
    <xf numFmtId="0" fontId="17" fillId="0" borderId="8" xfId="0" applyFont="1" applyBorder="1" applyAlignment="1">
      <alignment horizontal="left" vertical="top" wrapText="1" indent="4"/>
    </xf>
    <xf numFmtId="0" fontId="24" fillId="0" borderId="32" xfId="0" applyFont="1" applyBorder="1" applyAlignment="1">
      <alignment horizontal="justify"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4" fillId="0" borderId="2" xfId="0" applyFont="1" applyBorder="1" applyAlignment="1">
      <alignment horizontal="left" vertical="center" wrapText="1"/>
    </xf>
    <xf numFmtId="0" fontId="24" fillId="0" borderId="12" xfId="0" applyFont="1" applyBorder="1" applyAlignment="1">
      <alignment horizontal="left" vertical="center" wrapText="1"/>
    </xf>
    <xf numFmtId="0" fontId="24" fillId="0" borderId="20"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3" xfId="0" applyFont="1" applyBorder="1" applyAlignment="1">
      <alignment horizontal="left" vertical="top" wrapText="1"/>
    </xf>
    <xf numFmtId="0" fontId="24" fillId="0" borderId="5" xfId="0" applyFont="1" applyBorder="1" applyAlignment="1">
      <alignment horizontal="left" vertical="top"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21" xfId="0" applyFont="1" applyBorder="1" applyAlignment="1">
      <alignment horizontal="center" vertical="center" wrapText="1"/>
    </xf>
    <xf numFmtId="0" fontId="92" fillId="0" borderId="11" xfId="0" applyFont="1" applyBorder="1" applyAlignment="1">
      <alignment horizontal="center" vertical="center" wrapText="1"/>
    </xf>
    <xf numFmtId="0" fontId="84" fillId="0" borderId="2" xfId="3" applyFont="1" applyBorder="1" applyAlignment="1">
      <alignment horizontal="center" vertical="center" wrapText="1"/>
    </xf>
    <xf numFmtId="0" fontId="84" fillId="0" borderId="3" xfId="3" applyFont="1" applyBorder="1" applyAlignment="1">
      <alignment horizontal="center" vertical="center" wrapText="1"/>
    </xf>
    <xf numFmtId="0" fontId="84" fillId="0" borderId="0" xfId="3" applyFont="1" applyBorder="1" applyAlignment="1">
      <alignment horizontal="center" vertical="center" wrapText="1"/>
    </xf>
    <xf numFmtId="0" fontId="84" fillId="0" borderId="5" xfId="3" applyFont="1" applyBorder="1" applyAlignment="1">
      <alignment horizontal="center" vertical="center" wrapText="1"/>
    </xf>
    <xf numFmtId="0" fontId="84" fillId="0" borderId="7" xfId="3" applyFont="1" applyBorder="1" applyAlignment="1">
      <alignment horizontal="center" vertical="center" wrapText="1"/>
    </xf>
    <xf numFmtId="0" fontId="84" fillId="0" borderId="8" xfId="3" applyFont="1" applyBorder="1" applyAlignment="1">
      <alignment horizontal="center" vertical="center" wrapText="1"/>
    </xf>
    <xf numFmtId="0" fontId="24" fillId="0" borderId="6" xfId="0" applyFont="1" applyBorder="1" applyAlignment="1">
      <alignment horizontal="left" wrapText="1"/>
    </xf>
    <xf numFmtId="0" fontId="24" fillId="0" borderId="7" xfId="0" applyFont="1" applyBorder="1" applyAlignment="1">
      <alignment horizontal="left" wrapText="1"/>
    </xf>
    <xf numFmtId="0" fontId="24" fillId="0" borderId="8" xfId="0" applyFont="1" applyBorder="1" applyAlignment="1">
      <alignment horizontal="left" wrapText="1"/>
    </xf>
    <xf numFmtId="0" fontId="106" fillId="0" borderId="2" xfId="0" applyFont="1" applyBorder="1" applyAlignment="1">
      <alignment horizontal="center" vertical="center" wrapText="1"/>
    </xf>
    <xf numFmtId="0" fontId="106" fillId="0" borderId="0" xfId="0" applyFont="1" applyAlignment="1">
      <alignment horizontal="center" vertical="center" wrapText="1"/>
    </xf>
    <xf numFmtId="0" fontId="106" fillId="0" borderId="36" xfId="0" applyFont="1" applyBorder="1" applyAlignment="1">
      <alignment horizontal="center" vertical="center" wrapText="1"/>
    </xf>
    <xf numFmtId="0" fontId="84" fillId="0" borderId="2" xfId="0" applyFont="1" applyBorder="1" applyAlignment="1">
      <alignment horizontal="center" vertical="center" wrapText="1"/>
    </xf>
    <xf numFmtId="0" fontId="84" fillId="0" borderId="3" xfId="0" applyFont="1" applyBorder="1" applyAlignment="1">
      <alignment horizontal="center" vertical="center" wrapText="1"/>
    </xf>
    <xf numFmtId="0" fontId="84" fillId="0" borderId="0" xfId="0" applyFont="1" applyBorder="1" applyAlignment="1">
      <alignment horizontal="center" vertical="center" wrapText="1"/>
    </xf>
    <xf numFmtId="0" fontId="84" fillId="0" borderId="5" xfId="0" applyFont="1" applyBorder="1" applyAlignment="1">
      <alignment horizontal="center" vertical="center" wrapText="1"/>
    </xf>
    <xf numFmtId="0" fontId="84" fillId="0" borderId="7" xfId="0" applyFont="1" applyBorder="1" applyAlignment="1">
      <alignment horizontal="center" vertical="center" wrapText="1"/>
    </xf>
    <xf numFmtId="0" fontId="84" fillId="0" borderId="8" xfId="0" applyFont="1" applyBorder="1" applyAlignment="1">
      <alignment horizontal="center" vertical="center" wrapText="1"/>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92" fillId="0" borderId="11" xfId="0" applyFont="1" applyBorder="1" applyAlignment="1">
      <alignment horizontal="justify" vertical="center" wrapText="1"/>
    </xf>
    <xf numFmtId="0" fontId="11" fillId="7" borderId="10"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06" fillId="0" borderId="11" xfId="0" applyFont="1" applyBorder="1" applyAlignment="1">
      <alignment horizontal="center" vertical="center" wrapText="1"/>
    </xf>
    <xf numFmtId="0" fontId="11" fillId="7" borderId="22" xfId="0" applyFont="1" applyFill="1" applyBorder="1" applyAlignment="1">
      <alignment horizontal="center" vertical="center" wrapText="1"/>
    </xf>
    <xf numFmtId="0" fontId="11" fillId="7" borderId="23"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92" fillId="0" borderId="32" xfId="0" applyFont="1" applyBorder="1" applyAlignment="1">
      <alignment horizontal="justify"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32" xfId="0" applyFont="1" applyFill="1" applyBorder="1" applyAlignment="1">
      <alignment horizontal="center" vertical="center" wrapText="1"/>
    </xf>
    <xf numFmtId="0" fontId="87" fillId="8" borderId="32" xfId="0" applyFont="1" applyFill="1" applyBorder="1" applyAlignment="1">
      <alignment horizontal="center" vertical="center" wrapText="1"/>
    </xf>
    <xf numFmtId="0" fontId="88" fillId="8" borderId="32" xfId="0" applyFont="1" applyFill="1" applyBorder="1" applyAlignment="1">
      <alignment horizontal="center" vertical="center" wrapText="1"/>
    </xf>
    <xf numFmtId="0" fontId="24" fillId="0" borderId="27" xfId="0" applyFont="1" applyBorder="1" applyAlignment="1">
      <alignment horizontal="center" vertical="top"/>
    </xf>
    <xf numFmtId="0" fontId="24" fillId="0" borderId="29" xfId="0" applyFont="1" applyBorder="1" applyAlignment="1">
      <alignment horizontal="center" vertical="top"/>
    </xf>
    <xf numFmtId="0" fontId="0" fillId="0" borderId="2" xfId="0" applyBorder="1" applyAlignment="1">
      <alignment horizontal="center" vertical="top"/>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6"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8" borderId="10" xfId="0" applyFont="1" applyFill="1" applyBorder="1" applyAlignment="1">
      <alignment horizontal="center" vertical="top"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66" fillId="0" borderId="0" xfId="0" applyFont="1" applyAlignment="1">
      <alignment horizontal="center"/>
    </xf>
    <xf numFmtId="0" fontId="69" fillId="0" borderId="0" xfId="0" applyFont="1" applyAlignment="1">
      <alignment horizontal="center"/>
    </xf>
    <xf numFmtId="0" fontId="73" fillId="0" borderId="32" xfId="0" applyFont="1" applyBorder="1" applyAlignment="1">
      <alignment horizontal="center" vertical="center"/>
    </xf>
    <xf numFmtId="0" fontId="80" fillId="0" borderId="32" xfId="0" applyFont="1" applyBorder="1" applyAlignment="1">
      <alignment horizontal="center" vertical="center" wrapText="1"/>
    </xf>
    <xf numFmtId="0" fontId="74" fillId="0" borderId="32" xfId="0" applyFont="1" applyBorder="1" applyAlignment="1">
      <alignment horizontal="center" vertical="center"/>
    </xf>
    <xf numFmtId="0" fontId="72" fillId="15" borderId="32" xfId="0" applyFont="1" applyFill="1" applyBorder="1" applyAlignment="1">
      <alignment horizontal="center" vertical="center"/>
    </xf>
    <xf numFmtId="0" fontId="71" fillId="15" borderId="32" xfId="0" applyFont="1" applyFill="1" applyBorder="1" applyAlignment="1">
      <alignment horizontal="center" vertical="center"/>
    </xf>
    <xf numFmtId="0" fontId="57" fillId="15" borderId="32" xfId="0" applyFont="1" applyFill="1" applyBorder="1" applyAlignment="1">
      <alignment horizontal="center" vertical="center" wrapText="1"/>
    </xf>
    <xf numFmtId="0" fontId="57" fillId="15" borderId="32" xfId="0" applyFont="1" applyFill="1" applyBorder="1" applyAlignment="1">
      <alignment horizontal="center" vertical="center"/>
    </xf>
    <xf numFmtId="0" fontId="70" fillId="0" borderId="36" xfId="0" applyFont="1" applyBorder="1" applyAlignment="1">
      <alignment horizontal="center" vertical="center"/>
    </xf>
    <xf numFmtId="0" fontId="98" fillId="0" borderId="32" xfId="0" applyFont="1" applyBorder="1" applyAlignment="1">
      <alignment horizontal="center" vertical="center" wrapText="1"/>
    </xf>
    <xf numFmtId="0" fontId="74" fillId="0" borderId="32" xfId="0" applyFont="1" applyBorder="1" applyAlignment="1">
      <alignment horizontal="center" vertical="center" wrapText="1"/>
    </xf>
    <xf numFmtId="0" fontId="98" fillId="0" borderId="32" xfId="0" applyFont="1" applyBorder="1" applyAlignment="1">
      <alignment horizontal="justify" vertical="center" wrapText="1"/>
    </xf>
    <xf numFmtId="0" fontId="74" fillId="0" borderId="32" xfId="0" applyFont="1" applyBorder="1" applyAlignment="1">
      <alignment horizontal="justify" vertical="center" wrapText="1"/>
    </xf>
    <xf numFmtId="0" fontId="96" fillId="22" borderId="32" xfId="0" applyFont="1" applyFill="1" applyBorder="1" applyAlignment="1">
      <alignment horizontal="center" vertical="center" wrapText="1"/>
    </xf>
    <xf numFmtId="0" fontId="89" fillId="9" borderId="27" xfId="0" applyFont="1" applyFill="1" applyBorder="1" applyAlignment="1">
      <alignment horizontal="center" vertical="center"/>
    </xf>
    <xf numFmtId="0" fontId="89" fillId="9" borderId="28" xfId="0" applyFont="1" applyFill="1" applyBorder="1" applyAlignment="1">
      <alignment horizontal="center" vertical="center"/>
    </xf>
    <xf numFmtId="0" fontId="89" fillId="9" borderId="29" xfId="0" applyFont="1" applyFill="1" applyBorder="1" applyAlignment="1">
      <alignment horizontal="center" vertical="center"/>
    </xf>
    <xf numFmtId="9" fontId="79" fillId="0" borderId="32" xfId="1" applyFont="1" applyBorder="1" applyAlignment="1">
      <alignment horizontal="center" vertical="center"/>
    </xf>
    <xf numFmtId="0" fontId="89" fillId="21" borderId="34" xfId="0" applyFont="1" applyFill="1" applyBorder="1" applyAlignment="1">
      <alignment horizontal="center" vertical="center"/>
    </xf>
    <xf numFmtId="0" fontId="89" fillId="21" borderId="35" xfId="0" applyFont="1" applyFill="1" applyBorder="1" applyAlignment="1">
      <alignment horizontal="center" vertical="center"/>
    </xf>
    <xf numFmtId="0" fontId="97" fillId="8" borderId="32" xfId="0" applyFont="1" applyFill="1" applyBorder="1" applyAlignment="1">
      <alignment horizontal="center" vertical="center" wrapText="1"/>
    </xf>
    <xf numFmtId="0" fontId="97" fillId="8" borderId="32" xfId="0" applyFont="1" applyFill="1" applyBorder="1" applyAlignment="1">
      <alignment horizontal="center" vertical="center"/>
    </xf>
    <xf numFmtId="0" fontId="50" fillId="0" borderId="27" xfId="0" applyFont="1" applyBorder="1" applyAlignment="1">
      <alignment horizontal="justify" vertical="center" wrapText="1"/>
    </xf>
    <xf numFmtId="0" fontId="50" fillId="0" borderId="28" xfId="0" applyFont="1" applyBorder="1" applyAlignment="1">
      <alignment horizontal="justify" vertical="center"/>
    </xf>
    <xf numFmtId="0" fontId="50" fillId="0" borderId="29" xfId="0" applyFont="1" applyBorder="1" applyAlignment="1">
      <alignment horizontal="justify" vertical="center"/>
    </xf>
    <xf numFmtId="0" fontId="85" fillId="16" borderId="34" xfId="2" applyFont="1" applyFill="1" applyBorder="1" applyAlignment="1">
      <alignment horizontal="center" vertical="center" wrapText="1"/>
    </xf>
    <xf numFmtId="0" fontId="85" fillId="16" borderId="35" xfId="2" applyFont="1" applyFill="1" applyBorder="1" applyAlignment="1">
      <alignment horizontal="center" vertical="center" wrapText="1"/>
    </xf>
    <xf numFmtId="0" fontId="89" fillId="8" borderId="34" xfId="2" applyFont="1" applyFill="1" applyBorder="1" applyAlignment="1">
      <alignment horizontal="center" vertical="center" wrapText="1"/>
    </xf>
    <xf numFmtId="0" fontId="89" fillId="8" borderId="35" xfId="2" applyFont="1" applyFill="1" applyBorder="1" applyAlignment="1">
      <alignment horizontal="center" vertical="center" wrapText="1"/>
    </xf>
    <xf numFmtId="0" fontId="85" fillId="0" borderId="34" xfId="2" applyFont="1" applyBorder="1" applyAlignment="1">
      <alignment horizontal="center" vertical="center" wrapText="1"/>
    </xf>
    <xf numFmtId="0" fontId="85" fillId="0" borderId="35" xfId="2" applyFont="1" applyBorder="1" applyAlignment="1">
      <alignment horizontal="center" vertical="center" wrapText="1"/>
    </xf>
    <xf numFmtId="0" fontId="89" fillId="15" borderId="32" xfId="0" applyFont="1" applyFill="1" applyBorder="1" applyAlignment="1">
      <alignment horizontal="center" vertical="center"/>
    </xf>
    <xf numFmtId="0" fontId="65" fillId="0" borderId="32" xfId="0" applyFont="1" applyBorder="1" applyAlignment="1">
      <alignment horizontal="center" vertical="center" wrapText="1"/>
    </xf>
    <xf numFmtId="0" fontId="85" fillId="0" borderId="32" xfId="0" applyFont="1" applyBorder="1" applyAlignment="1">
      <alignment horizontal="center" vertical="center"/>
    </xf>
    <xf numFmtId="0" fontId="89" fillId="21" borderId="32" xfId="0" applyFont="1" applyFill="1" applyBorder="1" applyAlignment="1">
      <alignment horizontal="center" vertical="center"/>
    </xf>
    <xf numFmtId="0" fontId="57" fillId="8" borderId="34" xfId="2" applyFont="1" applyFill="1" applyBorder="1" applyAlignment="1">
      <alignment horizontal="center" vertical="center"/>
    </xf>
    <xf numFmtId="0" fontId="57" fillId="8" borderId="35" xfId="2" applyFont="1" applyFill="1" applyBorder="1" applyAlignment="1">
      <alignment horizontal="center" vertical="center"/>
    </xf>
    <xf numFmtId="0" fontId="57" fillId="9" borderId="34" xfId="2" applyFont="1" applyFill="1" applyBorder="1" applyAlignment="1">
      <alignment horizontal="center" vertical="center"/>
    </xf>
    <xf numFmtId="0" fontId="57" fillId="9" borderId="35" xfId="2" applyFont="1" applyFill="1" applyBorder="1" applyAlignment="1">
      <alignment horizontal="center" vertical="center"/>
    </xf>
    <xf numFmtId="0" fontId="57" fillId="20" borderId="27" xfId="2" applyFont="1" applyFill="1" applyBorder="1" applyAlignment="1">
      <alignment horizontal="center" vertical="center" wrapText="1"/>
    </xf>
    <xf numFmtId="0" fontId="57" fillId="20" borderId="2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7" borderId="34" xfId="2" applyFont="1" applyFill="1" applyBorder="1" applyAlignment="1">
      <alignment horizontal="center" vertical="center" wrapText="1"/>
    </xf>
    <xf numFmtId="0" fontId="57" fillId="7" borderId="42" xfId="2" applyFont="1" applyFill="1" applyBorder="1" applyAlignment="1">
      <alignment horizontal="center" vertical="center" wrapText="1"/>
    </xf>
    <xf numFmtId="0" fontId="57" fillId="7" borderId="35" xfId="2" applyFont="1" applyFill="1" applyBorder="1" applyAlignment="1">
      <alignment horizontal="center" vertical="center" wrapText="1"/>
    </xf>
    <xf numFmtId="0" fontId="57" fillId="8" borderId="34" xfId="2" applyFont="1" applyFill="1" applyBorder="1" applyAlignment="1">
      <alignment horizontal="center" vertical="center" wrapText="1"/>
    </xf>
    <xf numFmtId="0" fontId="57" fillId="8" borderId="42" xfId="2" applyFont="1" applyFill="1" applyBorder="1" applyAlignment="1">
      <alignment horizontal="center" vertical="center" wrapText="1"/>
    </xf>
    <xf numFmtId="0" fontId="57" fillId="8" borderId="35" xfId="2" applyFont="1" applyFill="1" applyBorder="1" applyAlignment="1">
      <alignment horizontal="center" vertical="center" wrapText="1"/>
    </xf>
    <xf numFmtId="0" fontId="94" fillId="9" borderId="27" xfId="2" applyFont="1" applyFill="1" applyBorder="1" applyAlignment="1">
      <alignment horizontal="center" vertical="center" wrapText="1"/>
    </xf>
    <xf numFmtId="0" fontId="94" fillId="9" borderId="28" xfId="2" applyFont="1" applyFill="1" applyBorder="1" applyAlignment="1">
      <alignment horizontal="center" vertical="center" wrapText="1"/>
    </xf>
    <xf numFmtId="0" fontId="94" fillId="9" borderId="29" xfId="2" applyFont="1" applyFill="1" applyBorder="1" applyAlignment="1">
      <alignment horizontal="center" vertical="center" wrapText="1"/>
    </xf>
    <xf numFmtId="0" fontId="24" fillId="0" borderId="23" xfId="0" applyFont="1" applyBorder="1" applyAlignment="1">
      <alignment horizontal="center" vertical="center"/>
    </xf>
    <xf numFmtId="0" fontId="24" fillId="0" borderId="0" xfId="0" applyFont="1" applyBorder="1" applyAlignment="1">
      <alignment horizontal="center" vertical="center"/>
    </xf>
    <xf numFmtId="0" fontId="57" fillId="7" borderId="23" xfId="0" applyFont="1" applyFill="1" applyBorder="1" applyAlignment="1">
      <alignment horizontal="center" vertical="center" wrapText="1"/>
    </xf>
    <xf numFmtId="0" fontId="57" fillId="7" borderId="36" xfId="0" applyFont="1" applyFill="1" applyBorder="1" applyAlignment="1">
      <alignment horizontal="center" vertical="center" wrapText="1"/>
    </xf>
    <xf numFmtId="0" fontId="89" fillId="7" borderId="32" xfId="0" applyFont="1" applyFill="1" applyBorder="1" applyAlignment="1">
      <alignment horizontal="center" vertical="center" wrapText="1"/>
    </xf>
    <xf numFmtId="0" fontId="90" fillId="0" borderId="32" xfId="0" applyFont="1" applyBorder="1" applyAlignment="1">
      <alignment horizontal="left" vertical="center" wrapText="1"/>
    </xf>
    <xf numFmtId="0" fontId="57" fillId="8" borderId="32" xfId="0" applyFont="1" applyFill="1" applyBorder="1" applyAlignment="1">
      <alignment horizontal="center" vertical="center" wrapText="1"/>
    </xf>
    <xf numFmtId="0" fontId="3" fillId="0" borderId="32" xfId="0" applyFont="1" applyBorder="1" applyAlignment="1">
      <alignment horizontal="center" vertical="center" wrapText="1"/>
    </xf>
    <xf numFmtId="0" fontId="107" fillId="7" borderId="32" xfId="0" applyFont="1" applyFill="1" applyBorder="1" applyAlignment="1">
      <alignment horizontal="center" vertical="center" wrapText="1"/>
    </xf>
    <xf numFmtId="0" fontId="87" fillId="7" borderId="32" xfId="0" applyFont="1" applyFill="1" applyBorder="1" applyAlignment="1">
      <alignment horizontal="center" vertical="center" wrapText="1"/>
    </xf>
    <xf numFmtId="0" fontId="24" fillId="0" borderId="32" xfId="0" applyFont="1" applyBorder="1" applyAlignment="1">
      <alignment horizontal="center" vertical="center"/>
    </xf>
    <xf numFmtId="0" fontId="17" fillId="0" borderId="32" xfId="0" applyFont="1" applyBorder="1" applyAlignment="1">
      <alignment horizontal="center" vertical="center" wrapText="1"/>
    </xf>
    <xf numFmtId="0" fontId="89" fillId="8" borderId="32" xfId="0" applyFont="1" applyFill="1" applyBorder="1" applyAlignment="1">
      <alignment horizontal="center" vertical="center" wrapText="1"/>
    </xf>
    <xf numFmtId="0" fontId="90" fillId="0" borderId="32" xfId="0" applyFont="1" applyBorder="1" applyAlignment="1">
      <alignment horizontal="center" vertical="center" wrapText="1"/>
    </xf>
    <xf numFmtId="0" fontId="24" fillId="7" borderId="23" xfId="0" applyFont="1" applyFill="1" applyBorder="1" applyAlignment="1">
      <alignment horizontal="left" vertical="center"/>
    </xf>
    <xf numFmtId="0" fontId="9" fillId="7" borderId="32"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87" fillId="0" borderId="32" xfId="0" applyFont="1" applyBorder="1" applyAlignment="1">
      <alignment horizontal="center" vertical="center" wrapText="1"/>
    </xf>
    <xf numFmtId="0" fontId="48" fillId="8" borderId="32" xfId="0" applyFont="1" applyFill="1" applyBorder="1" applyAlignment="1">
      <alignment horizontal="center" vertical="center" wrapText="1"/>
    </xf>
    <xf numFmtId="0" fontId="92" fillId="3" borderId="32" xfId="0" applyFont="1" applyFill="1" applyBorder="1" applyAlignment="1">
      <alignment horizontal="center" vertical="center" wrapText="1"/>
    </xf>
    <xf numFmtId="0" fontId="48" fillId="7" borderId="32" xfId="0" applyFont="1" applyFill="1" applyBorder="1" applyAlignment="1">
      <alignment horizontal="center" vertical="center" wrapText="1"/>
    </xf>
    <xf numFmtId="0" fontId="90" fillId="8" borderId="32" xfId="0" applyFont="1" applyFill="1" applyBorder="1" applyAlignment="1">
      <alignment horizontal="center" vertical="center" wrapText="1"/>
    </xf>
    <xf numFmtId="0" fontId="92" fillId="7" borderId="32" xfId="0" applyFont="1" applyFill="1" applyBorder="1" applyAlignment="1">
      <alignment horizontal="center" vertical="center" wrapText="1"/>
    </xf>
    <xf numFmtId="0" fontId="71" fillId="7" borderId="32" xfId="0" applyFont="1" applyFill="1" applyBorder="1" applyAlignment="1">
      <alignment horizontal="center" vertical="center" wrapText="1"/>
    </xf>
    <xf numFmtId="0" fontId="71" fillId="8" borderId="32" xfId="0" applyFont="1" applyFill="1" applyBorder="1" applyAlignment="1">
      <alignment horizontal="center" vertical="center" wrapText="1"/>
    </xf>
    <xf numFmtId="0" fontId="48" fillId="9" borderId="32" xfId="0" applyFont="1" applyFill="1" applyBorder="1" applyAlignment="1">
      <alignment horizontal="center" vertical="center" wrapText="1"/>
    </xf>
    <xf numFmtId="0" fontId="40" fillId="0" borderId="32" xfId="0" applyFont="1" applyBorder="1" applyAlignment="1">
      <alignment horizontal="center" vertical="center" wrapText="1"/>
    </xf>
    <xf numFmtId="0" fontId="95" fillId="8" borderId="32" xfId="0" applyFont="1" applyFill="1" applyBorder="1" applyAlignment="1">
      <alignment horizontal="center" vertical="center" wrapText="1"/>
    </xf>
    <xf numFmtId="0" fontId="92" fillId="8" borderId="32" xfId="0" applyFont="1" applyFill="1" applyBorder="1" applyAlignment="1">
      <alignment horizontal="center" vertical="center" wrapText="1"/>
    </xf>
    <xf numFmtId="0" fontId="40" fillId="8" borderId="32" xfId="0" applyFont="1" applyFill="1" applyBorder="1" applyAlignment="1">
      <alignment horizontal="center" vertical="center" wrapText="1"/>
    </xf>
    <xf numFmtId="0" fontId="92" fillId="0" borderId="2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30"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95" fillId="7" borderId="32" xfId="0" applyFont="1" applyFill="1" applyBorder="1" applyAlignment="1">
      <alignment horizontal="center" vertical="center" wrapText="1"/>
    </xf>
    <xf numFmtId="0" fontId="95" fillId="7" borderId="32" xfId="0" applyFont="1" applyFill="1" applyBorder="1" applyAlignment="1">
      <alignment horizontal="left" vertical="center" wrapText="1"/>
    </xf>
    <xf numFmtId="0" fontId="92" fillId="7" borderId="32" xfId="0" applyFont="1" applyFill="1" applyBorder="1" applyAlignment="1">
      <alignment horizontal="left" vertical="center" wrapText="1"/>
    </xf>
    <xf numFmtId="0" fontId="9" fillId="8" borderId="32" xfId="0" applyFont="1" applyFill="1" applyBorder="1" applyAlignment="1">
      <alignment horizontal="center" vertical="center" wrapText="1"/>
    </xf>
    <xf numFmtId="0" fontId="48" fillId="8" borderId="32" xfId="0" applyFont="1" applyFill="1" applyBorder="1" applyAlignment="1">
      <alignment horizontal="left" vertical="center" wrapText="1"/>
    </xf>
    <xf numFmtId="0" fontId="40" fillId="5" borderId="32" xfId="0" applyFont="1" applyFill="1" applyBorder="1" applyAlignment="1">
      <alignment horizontal="center" vertical="center" wrapText="1"/>
    </xf>
    <xf numFmtId="0" fontId="40" fillId="6" borderId="32" xfId="0" applyFont="1" applyFill="1" applyBorder="1" applyAlignment="1">
      <alignment horizontal="center" vertical="center" wrapText="1"/>
    </xf>
    <xf numFmtId="1" fontId="40" fillId="0" borderId="32" xfId="0" applyNumberFormat="1" applyFont="1" applyBorder="1" applyAlignment="1">
      <alignment horizontal="center" vertical="center" shrinkToFit="1"/>
    </xf>
    <xf numFmtId="0" fontId="40" fillId="4" borderId="32" xfId="0" applyFont="1" applyFill="1" applyBorder="1" applyAlignment="1">
      <alignment horizontal="center" vertical="center" wrapText="1"/>
    </xf>
    <xf numFmtId="1" fontId="48" fillId="9" borderId="32" xfId="0" applyNumberFormat="1" applyFont="1" applyFill="1" applyBorder="1" applyAlignment="1">
      <alignment horizontal="center" vertical="center" shrinkToFit="1"/>
    </xf>
    <xf numFmtId="0" fontId="40" fillId="0" borderId="32" xfId="0" applyFont="1" applyBorder="1" applyAlignment="1">
      <alignment horizontal="center" vertical="center"/>
    </xf>
    <xf numFmtId="0" fontId="9" fillId="7" borderId="36"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32" xfId="2" applyFont="1" applyFill="1" applyBorder="1" applyAlignment="1">
      <alignment horizontal="center" vertical="center" wrapText="1"/>
    </xf>
    <xf numFmtId="0" fontId="101" fillId="0" borderId="32" xfId="0" applyFont="1" applyBorder="1" applyAlignment="1">
      <alignment horizontal="center" vertical="center"/>
    </xf>
    <xf numFmtId="0" fontId="101" fillId="0" borderId="34" xfId="0" applyFont="1" applyBorder="1" applyAlignment="1">
      <alignment horizontal="center" vertical="center"/>
    </xf>
    <xf numFmtId="0" fontId="40" fillId="0" borderId="34" xfId="0" applyFont="1" applyBorder="1" applyAlignment="1">
      <alignment horizontal="center" vertical="center" wrapText="1"/>
    </xf>
    <xf numFmtId="0" fontId="48" fillId="9" borderId="32" xfId="0" applyFont="1" applyFill="1" applyBorder="1" applyAlignment="1">
      <alignment horizontal="center" vertical="center"/>
    </xf>
    <xf numFmtId="0" fontId="40" fillId="14" borderId="32" xfId="0" applyFont="1" applyFill="1" applyBorder="1" applyAlignment="1">
      <alignment horizontal="center" vertical="center"/>
    </xf>
    <xf numFmtId="0" fontId="24" fillId="0" borderId="0" xfId="0" applyFont="1" applyAlignment="1">
      <alignment horizontal="center" vertical="center"/>
    </xf>
    <xf numFmtId="0" fontId="78" fillId="0" borderId="32" xfId="0" applyFont="1" applyBorder="1" applyAlignment="1">
      <alignment horizontal="center" vertical="center"/>
    </xf>
    <xf numFmtId="9" fontId="82" fillId="0" borderId="22" xfId="1" applyFont="1" applyFill="1" applyBorder="1" applyAlignment="1">
      <alignment horizontal="right" vertical="center"/>
    </xf>
    <xf numFmtId="9" fontId="82" fillId="0" borderId="23" xfId="1" applyFont="1" applyFill="1" applyBorder="1" applyAlignment="1">
      <alignment horizontal="right"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36" xfId="1" applyFont="1" applyFill="1" applyBorder="1" applyAlignment="1">
      <alignment horizontal="right" vertical="center"/>
    </xf>
    <xf numFmtId="9" fontId="82" fillId="0" borderId="26" xfId="1" applyFont="1" applyFill="1" applyBorder="1" applyAlignment="1">
      <alignment horizontal="right" vertical="center"/>
    </xf>
    <xf numFmtId="0" fontId="57" fillId="8" borderId="32" xfId="0" applyFont="1" applyFill="1" applyBorder="1" applyAlignment="1">
      <alignment horizontal="center" vertical="center"/>
    </xf>
    <xf numFmtId="9" fontId="82" fillId="0" borderId="32" xfId="1" applyFont="1" applyFill="1" applyBorder="1" applyAlignment="1">
      <alignment horizontal="right" vertical="center"/>
    </xf>
    <xf numFmtId="0" fontId="91" fillId="8" borderId="32" xfId="0" applyFont="1" applyFill="1" applyBorder="1" applyAlignment="1">
      <alignment horizontal="center" vertical="center" wrapText="1"/>
    </xf>
    <xf numFmtId="0" fontId="92" fillId="0" borderId="27"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22" xfId="3" applyFont="1" applyBorder="1" applyAlignment="1">
      <alignment horizontal="center" vertical="center" wrapText="1"/>
    </xf>
    <xf numFmtId="0" fontId="92" fillId="0" borderId="24" xfId="3" applyFont="1" applyBorder="1" applyAlignment="1">
      <alignment horizontal="center" vertical="center" wrapText="1"/>
    </xf>
    <xf numFmtId="0" fontId="92" fillId="0" borderId="30" xfId="3" applyFont="1" applyBorder="1" applyAlignment="1">
      <alignment horizontal="center" vertical="center" wrapText="1"/>
    </xf>
    <xf numFmtId="0" fontId="92" fillId="0" borderId="39" xfId="3" applyFont="1" applyBorder="1" applyAlignment="1">
      <alignment horizontal="center" vertical="center" wrapText="1"/>
    </xf>
    <xf numFmtId="0" fontId="92" fillId="0" borderId="25" xfId="3" applyFont="1" applyBorder="1" applyAlignment="1">
      <alignment horizontal="center" vertical="center" wrapText="1"/>
    </xf>
    <xf numFmtId="0" fontId="92" fillId="0" borderId="26" xfId="3" applyFont="1" applyBorder="1" applyAlignment="1">
      <alignment horizontal="center" vertical="center" wrapText="1"/>
    </xf>
    <xf numFmtId="0" fontId="24" fillId="0" borderId="30" xfId="0" applyFont="1" applyBorder="1" applyAlignment="1">
      <alignment horizontal="center" vertical="center"/>
    </xf>
    <xf numFmtId="0" fontId="11" fillId="8" borderId="32" xfId="0" applyFont="1" applyFill="1" applyBorder="1" applyAlignment="1">
      <alignment horizontal="center" vertical="center"/>
    </xf>
    <xf numFmtId="0" fontId="24" fillId="7" borderId="23" xfId="0" applyFont="1" applyFill="1" applyBorder="1" applyAlignment="1">
      <alignment horizontal="center" vertical="center"/>
    </xf>
    <xf numFmtId="0" fontId="78" fillId="0" borderId="22" xfId="0" applyFont="1" applyBorder="1" applyAlignment="1">
      <alignment horizontal="center" vertical="center"/>
    </xf>
    <xf numFmtId="0" fontId="78" fillId="0" borderId="23" xfId="0" applyFont="1" applyBorder="1" applyAlignment="1">
      <alignment horizontal="center" vertical="center"/>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36" xfId="0" applyFont="1" applyBorder="1" applyAlignment="1">
      <alignment horizontal="center" vertical="center"/>
    </xf>
    <xf numFmtId="0" fontId="78" fillId="0" borderId="26" xfId="0" applyFont="1" applyBorder="1" applyAlignment="1">
      <alignment horizontal="center" vertical="center"/>
    </xf>
    <xf numFmtId="0" fontId="24" fillId="0" borderId="22" xfId="0" applyFont="1" applyBorder="1" applyAlignment="1">
      <alignment horizontal="center" vertical="center"/>
    </xf>
    <xf numFmtId="0" fontId="24" fillId="0" borderId="24" xfId="0" applyFont="1" applyBorder="1" applyAlignment="1">
      <alignment horizontal="center" vertical="center"/>
    </xf>
    <xf numFmtId="0" fontId="24" fillId="0" borderId="39" xfId="0" applyFont="1" applyBorder="1" applyAlignment="1">
      <alignment horizontal="center" vertical="center"/>
    </xf>
    <xf numFmtId="0" fontId="24" fillId="0" borderId="25" xfId="0" applyFont="1" applyBorder="1" applyAlignment="1">
      <alignment horizontal="center" vertical="center"/>
    </xf>
    <xf numFmtId="0" fontId="24" fillId="0" borderId="36" xfId="0" applyFont="1" applyBorder="1" applyAlignment="1">
      <alignment horizontal="center" vertical="center"/>
    </xf>
    <xf numFmtId="0" fontId="24" fillId="0" borderId="26" xfId="0" applyFont="1" applyBorder="1" applyAlignment="1">
      <alignment horizontal="center" vertical="center"/>
    </xf>
    <xf numFmtId="0" fontId="11" fillId="8" borderId="22" xfId="0" applyFont="1" applyFill="1" applyBorder="1" applyAlignment="1">
      <alignment horizontal="center" vertical="center"/>
    </xf>
    <xf numFmtId="0" fontId="11" fillId="8" borderId="23" xfId="0" applyFont="1" applyFill="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36" xfId="0" applyFont="1" applyFill="1" applyBorder="1" applyAlignment="1">
      <alignment horizontal="center" vertical="center"/>
    </xf>
    <xf numFmtId="0" fontId="11" fillId="8" borderId="26" xfId="0" applyFont="1" applyFill="1" applyBorder="1" applyAlignment="1">
      <alignment horizontal="center" vertical="center"/>
    </xf>
    <xf numFmtId="0" fontId="83" fillId="0" borderId="32" xfId="0" applyFont="1" applyBorder="1" applyAlignment="1">
      <alignment horizontal="center" vertical="center"/>
    </xf>
    <xf numFmtId="0" fontId="9" fillId="7" borderId="10"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2" fillId="0" borderId="6" xfId="0" applyFont="1" applyBorder="1" applyAlignment="1">
      <alignment horizontal="center" vertical="center" wrapText="1"/>
    </xf>
    <xf numFmtId="0" fontId="92" fillId="0" borderId="8" xfId="0" applyFont="1" applyBorder="1" applyAlignment="1">
      <alignment horizontal="center" vertical="center" wrapText="1"/>
    </xf>
    <xf numFmtId="0" fontId="9" fillId="7" borderId="7" xfId="0" applyFont="1" applyFill="1" applyBorder="1" applyAlignment="1">
      <alignment horizontal="center" vertical="center" wrapText="1"/>
    </xf>
    <xf numFmtId="0" fontId="92" fillId="0" borderId="35" xfId="0" applyFont="1" applyBorder="1" applyAlignment="1">
      <alignment horizontal="center" vertical="center" wrapText="1"/>
    </xf>
    <xf numFmtId="0" fontId="92" fillId="0" borderId="28" xfId="0" applyFont="1" applyBorder="1" applyAlignment="1">
      <alignment horizontal="center" vertical="center" wrapText="1"/>
    </xf>
    <xf numFmtId="0" fontId="48" fillId="8" borderId="36" xfId="0" applyFont="1" applyFill="1" applyBorder="1" applyAlignment="1">
      <alignment horizontal="center" vertical="center" wrapText="1"/>
    </xf>
    <xf numFmtId="0" fontId="92" fillId="0" borderId="36" xfId="0" applyFont="1" applyBorder="1" applyAlignment="1">
      <alignment horizontal="center" vertical="center" wrapText="1"/>
    </xf>
    <xf numFmtId="0" fontId="90" fillId="8" borderId="27" xfId="0" applyFont="1" applyFill="1" applyBorder="1" applyAlignment="1">
      <alignment horizontal="center" vertical="center" wrapText="1"/>
    </xf>
    <xf numFmtId="0" fontId="90" fillId="8" borderId="28" xfId="0" applyFont="1" applyFill="1" applyBorder="1" applyAlignment="1">
      <alignment horizontal="center" vertical="center" wrapText="1"/>
    </xf>
    <xf numFmtId="0" fontId="90" fillId="8" borderId="29" xfId="0" applyFont="1" applyFill="1" applyBorder="1" applyAlignment="1">
      <alignment horizontal="center" vertical="center" wrapText="1"/>
    </xf>
    <xf numFmtId="0" fontId="40" fillId="0" borderId="27" xfId="0" applyFont="1" applyBorder="1" applyAlignment="1">
      <alignment horizontal="center" vertical="center" wrapText="1"/>
    </xf>
    <xf numFmtId="0" fontId="40" fillId="0" borderId="29" xfId="0" applyFont="1" applyBorder="1" applyAlignment="1">
      <alignment horizontal="center" vertical="center" wrapText="1"/>
    </xf>
    <xf numFmtId="0" fontId="92" fillId="0" borderId="33" xfId="0" applyFont="1" applyBorder="1" applyAlignment="1">
      <alignment horizontal="center" vertical="center" wrapText="1"/>
    </xf>
    <xf numFmtId="0" fontId="92" fillId="0" borderId="37" xfId="0" applyFont="1" applyBorder="1" applyAlignment="1">
      <alignment horizontal="center" vertical="center" wrapText="1"/>
    </xf>
    <xf numFmtId="0" fontId="48" fillId="7" borderId="6"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5"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92" fillId="0" borderId="4" xfId="0" applyFont="1" applyBorder="1" applyAlignment="1">
      <alignment horizontal="center" vertical="center" wrapText="1"/>
    </xf>
    <xf numFmtId="0" fontId="95" fillId="7" borderId="10" xfId="0" applyFont="1" applyFill="1" applyBorder="1" applyAlignment="1">
      <alignment horizontal="left" vertical="center" wrapText="1"/>
    </xf>
    <xf numFmtId="0" fontId="92" fillId="7" borderId="11" xfId="0" applyFont="1" applyFill="1" applyBorder="1" applyAlignment="1">
      <alignment horizontal="left" vertical="center" wrapText="1"/>
    </xf>
    <xf numFmtId="0" fontId="92" fillId="7" borderId="0" xfId="0" applyFont="1" applyFill="1" applyAlignment="1">
      <alignment horizontal="left" vertical="center" wrapText="1"/>
    </xf>
    <xf numFmtId="0" fontId="9"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48" fillId="8" borderId="10" xfId="0" applyFont="1" applyFill="1" applyBorder="1" applyAlignment="1">
      <alignment horizontal="left" vertical="center" wrapText="1"/>
    </xf>
    <xf numFmtId="0" fontId="48" fillId="8" borderId="12" xfId="0" applyFont="1" applyFill="1" applyBorder="1" applyAlignment="1">
      <alignment horizontal="left" vertical="center" wrapText="1"/>
    </xf>
    <xf numFmtId="0" fontId="40" fillId="0" borderId="10" xfId="0" applyFont="1" applyBorder="1" applyAlignment="1">
      <alignment horizontal="center" vertical="center" wrapText="1"/>
    </xf>
    <xf numFmtId="0" fontId="40" fillId="0" borderId="12" xfId="0" applyFont="1" applyBorder="1" applyAlignment="1">
      <alignment horizontal="center" vertical="center" wrapText="1"/>
    </xf>
    <xf numFmtId="0" fontId="92" fillId="0" borderId="10" xfId="0" applyFont="1" applyBorder="1" applyAlignment="1">
      <alignment horizontal="center" vertical="center" wrapText="1"/>
    </xf>
    <xf numFmtId="0" fontId="92" fillId="0" borderId="23" xfId="0" applyFont="1" applyBorder="1" applyAlignment="1">
      <alignment horizontal="center" vertical="center" wrapText="1"/>
    </xf>
    <xf numFmtId="0" fontId="92" fillId="7" borderId="6" xfId="0" applyFont="1" applyFill="1" applyBorder="1" applyAlignment="1">
      <alignment horizontal="left" vertical="center" wrapText="1"/>
    </xf>
    <xf numFmtId="0" fontId="92" fillId="7" borderId="7" xfId="0" applyFont="1" applyFill="1" applyBorder="1" applyAlignment="1">
      <alignment horizontal="left" vertical="center" wrapText="1"/>
    </xf>
    <xf numFmtId="0" fontId="92" fillId="7" borderId="35" xfId="0" applyFont="1" applyFill="1" applyBorder="1" applyAlignment="1">
      <alignment horizontal="center" vertical="center" wrapText="1"/>
    </xf>
    <xf numFmtId="1" fontId="40" fillId="0" borderId="10" xfId="0" applyNumberFormat="1" applyFont="1" applyBorder="1" applyAlignment="1">
      <alignment horizontal="center" vertical="center" shrinkToFit="1"/>
    </xf>
    <xf numFmtId="1" fontId="40" fillId="0" borderId="12" xfId="0" applyNumberFormat="1" applyFont="1" applyBorder="1" applyAlignment="1">
      <alignment horizontal="center" vertical="center" shrinkToFit="1"/>
    </xf>
    <xf numFmtId="0" fontId="92" fillId="0" borderId="7" xfId="0" applyFont="1" applyBorder="1" applyAlignment="1">
      <alignment horizontal="center" vertical="center" wrapText="1"/>
    </xf>
    <xf numFmtId="0" fontId="40" fillId="4" borderId="35"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39"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5" fillId="7" borderId="10" xfId="0" applyFont="1" applyFill="1" applyBorder="1" applyAlignment="1">
      <alignment horizontal="center" vertical="center" wrapText="1"/>
    </xf>
    <xf numFmtId="0" fontId="92" fillId="7" borderId="11"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0" xfId="0" applyFont="1" applyFill="1" applyBorder="1" applyAlignment="1">
      <alignment horizontal="center" vertical="center" wrapText="1"/>
    </xf>
    <xf numFmtId="0" fontId="48" fillId="8" borderId="11"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0" fontId="92" fillId="0" borderId="1" xfId="0" applyFont="1" applyBorder="1" applyAlignment="1">
      <alignment horizontal="center" vertical="center" wrapText="1"/>
    </xf>
    <xf numFmtId="0" fontId="40" fillId="0" borderId="34" xfId="0" applyFont="1" applyBorder="1" applyAlignment="1">
      <alignment horizontal="center" vertical="center"/>
    </xf>
    <xf numFmtId="0" fontId="48" fillId="8" borderId="6" xfId="0" applyFont="1" applyFill="1" applyBorder="1" applyAlignment="1">
      <alignment horizontal="left" vertical="center" wrapText="1"/>
    </xf>
    <xf numFmtId="0" fontId="48" fillId="8" borderId="8" xfId="0" applyFont="1" applyFill="1" applyBorder="1" applyAlignment="1">
      <alignment horizontal="left" vertical="center" wrapText="1"/>
    </xf>
    <xf numFmtId="1" fontId="40" fillId="0" borderId="6" xfId="0" applyNumberFormat="1" applyFont="1" applyBorder="1" applyAlignment="1">
      <alignment horizontal="center" vertical="center" shrinkToFit="1"/>
    </xf>
    <xf numFmtId="1" fontId="40" fillId="0" borderId="8" xfId="0" applyNumberFormat="1" applyFont="1" applyBorder="1" applyAlignment="1">
      <alignment horizontal="center" vertical="center" shrinkToFit="1"/>
    </xf>
    <xf numFmtId="0" fontId="40" fillId="0" borderId="0" xfId="0" applyFont="1" applyAlignment="1">
      <alignment horizontal="center" vertical="center"/>
    </xf>
    <xf numFmtId="0" fontId="30" fillId="9" borderId="32"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76" fillId="7" borderId="10" xfId="0" applyFont="1" applyFill="1" applyBorder="1" applyAlignment="1">
      <alignment horizontal="center" vertical="top"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7" fillId="8" borderId="10" xfId="0" applyFont="1" applyFill="1" applyBorder="1" applyAlignment="1">
      <alignment horizontal="left" vertical="center"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6" fillId="0" borderId="10" xfId="0" applyFont="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1" fontId="100" fillId="0" borderId="10" xfId="0" applyNumberFormat="1" applyFont="1" applyBorder="1" applyAlignment="1">
      <alignment horizontal="left" vertical="center" shrinkToFit="1"/>
    </xf>
    <xf numFmtId="1" fontId="100" fillId="0" borderId="11" xfId="0" applyNumberFormat="1" applyFont="1" applyBorder="1" applyAlignment="1">
      <alignment horizontal="left" vertical="center" shrinkToFit="1"/>
    </xf>
    <xf numFmtId="1" fontId="100" fillId="0" borderId="12" xfId="0" applyNumberFormat="1" applyFont="1" applyBorder="1" applyAlignment="1">
      <alignment horizontal="left" vertical="center" shrinkToFit="1"/>
    </xf>
    <xf numFmtId="1" fontId="105" fillId="0" borderId="10" xfId="0" applyNumberFormat="1" applyFont="1" applyBorder="1" applyAlignment="1">
      <alignment horizontal="left" vertical="top" shrinkToFit="1"/>
    </xf>
    <xf numFmtId="0" fontId="51" fillId="0" borderId="11" xfId="0" applyFont="1" applyBorder="1" applyAlignment="1">
      <alignment horizontal="left" vertical="top"/>
    </xf>
    <xf numFmtId="0" fontId="51" fillId="0" borderId="12" xfId="0" applyFont="1" applyBorder="1" applyAlignment="1">
      <alignment horizontal="left" vertical="top"/>
    </xf>
    <xf numFmtId="1" fontId="105" fillId="0" borderId="10" xfId="0" applyNumberFormat="1" applyFont="1" applyBorder="1" applyAlignment="1">
      <alignment horizontal="left" vertical="top" wrapText="1"/>
    </xf>
    <xf numFmtId="0" fontId="76" fillId="8" borderId="10" xfId="0" applyFont="1" applyFill="1" applyBorder="1" applyAlignment="1">
      <alignment horizontal="left" vertical="top" wrapText="1"/>
    </xf>
    <xf numFmtId="0" fontId="76" fillId="8" borderId="12" xfId="0" applyFont="1" applyFill="1" applyBorder="1" applyAlignment="1">
      <alignment horizontal="left" vertical="top" wrapText="1"/>
    </xf>
    <xf numFmtId="1" fontId="100" fillId="0" borderId="10" xfId="0" applyNumberFormat="1" applyFont="1" applyBorder="1" applyAlignment="1">
      <alignment horizontal="left" vertical="top" shrinkToFit="1"/>
    </xf>
    <xf numFmtId="1" fontId="100" fillId="0" borderId="11" xfId="0" applyNumberFormat="1" applyFont="1" applyBorder="1" applyAlignment="1">
      <alignment horizontal="left" vertical="top" shrinkToFit="1"/>
    </xf>
    <xf numFmtId="1" fontId="100" fillId="0" borderId="12" xfId="0" applyNumberFormat="1" applyFont="1" applyBorder="1" applyAlignment="1">
      <alignment horizontal="left" vertical="top" shrinkToFit="1"/>
    </xf>
    <xf numFmtId="0" fontId="24" fillId="0" borderId="10" xfId="0" applyFont="1" applyBorder="1" applyAlignment="1">
      <alignment horizontal="left" vertical="top" wrapText="1"/>
    </xf>
    <xf numFmtId="0" fontId="24" fillId="0" borderId="12" xfId="0" applyFont="1" applyBorder="1" applyAlignment="1">
      <alignment horizontal="left" vertical="top" wrapText="1"/>
    </xf>
    <xf numFmtId="0" fontId="76" fillId="0" borderId="10" xfId="0" applyFont="1" applyBorder="1" applyAlignment="1">
      <alignment horizontal="left" vertical="top" wrapText="1"/>
    </xf>
    <xf numFmtId="0" fontId="76" fillId="0" borderId="12" xfId="0" applyFont="1" applyBorder="1" applyAlignment="1">
      <alignment horizontal="left" vertical="top" wrapText="1"/>
    </xf>
    <xf numFmtId="0" fontId="19" fillId="8" borderId="34" xfId="2" applyFont="1" applyFill="1" applyBorder="1" applyAlignment="1">
      <alignment horizontal="center" vertical="center" wrapText="1"/>
    </xf>
    <xf numFmtId="0" fontId="19" fillId="8" borderId="35" xfId="2" applyFont="1" applyFill="1" applyBorder="1" applyAlignment="1">
      <alignment horizontal="center" vertical="center" wrapText="1"/>
    </xf>
    <xf numFmtId="0" fontId="55" fillId="19" borderId="32" xfId="0" applyFont="1" applyFill="1" applyBorder="1" applyAlignment="1">
      <alignment horizontal="center" vertical="center"/>
    </xf>
    <xf numFmtId="0" fontId="27" fillId="8" borderId="34" xfId="2" applyFont="1" applyFill="1" applyBorder="1" applyAlignment="1">
      <alignment horizontal="center" vertical="center" wrapText="1"/>
    </xf>
    <xf numFmtId="0" fontId="27" fillId="8" borderId="35" xfId="2" applyFont="1" applyFill="1" applyBorder="1" applyAlignment="1">
      <alignment horizontal="center" vertical="center" wrapText="1"/>
    </xf>
    <xf numFmtId="0" fontId="21" fillId="0" borderId="34" xfId="2" applyFont="1" applyBorder="1" applyAlignment="1">
      <alignment horizontal="justify" vertical="center" wrapText="1"/>
    </xf>
    <xf numFmtId="0" fontId="21" fillId="0" borderId="35" xfId="2" applyFont="1" applyBorder="1" applyAlignment="1">
      <alignment horizontal="justify" vertical="center" wrapText="1"/>
    </xf>
    <xf numFmtId="0" fontId="21" fillId="16" borderId="34" xfId="2" applyFont="1" applyFill="1" applyBorder="1" applyAlignment="1">
      <alignment horizontal="center" vertical="center" wrapText="1"/>
    </xf>
    <xf numFmtId="0" fontId="21" fillId="16" borderId="35" xfId="2" applyFont="1" applyFill="1" applyBorder="1" applyAlignment="1">
      <alignment horizontal="center" vertical="center" wrapText="1"/>
    </xf>
    <xf numFmtId="0" fontId="21" fillId="0" borderId="34" xfId="2" applyFont="1" applyBorder="1" applyAlignment="1">
      <alignment horizontal="center" vertical="center" wrapText="1"/>
    </xf>
    <xf numFmtId="0" fontId="21" fillId="0" borderId="35" xfId="2" applyFont="1" applyBorder="1" applyAlignment="1">
      <alignment horizontal="center" vertical="center" wrapText="1"/>
    </xf>
    <xf numFmtId="9" fontId="21" fillId="0" borderId="34" xfId="1" applyFont="1" applyBorder="1" applyAlignment="1">
      <alignment horizontal="center" vertical="center"/>
    </xf>
    <xf numFmtId="9" fontId="21" fillId="0" borderId="35" xfId="1" applyFont="1" applyBorder="1" applyAlignment="1">
      <alignment horizontal="center" vertical="center"/>
    </xf>
    <xf numFmtId="0" fontId="55" fillId="19" borderId="27" xfId="0" applyFont="1" applyFill="1" applyBorder="1" applyAlignment="1">
      <alignment horizontal="center" vertical="center"/>
    </xf>
    <xf numFmtId="0" fontId="55" fillId="19" borderId="28" xfId="0" applyFont="1" applyFill="1" applyBorder="1" applyAlignment="1">
      <alignment horizontal="center" vertical="center"/>
    </xf>
    <xf numFmtId="0" fontId="55" fillId="19" borderId="29" xfId="0" applyFont="1" applyFill="1" applyBorder="1" applyAlignment="1">
      <alignment horizontal="center" vertical="center"/>
    </xf>
    <xf numFmtId="0" fontId="19" fillId="17" borderId="32"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17" borderId="34" xfId="2" applyFont="1" applyFill="1" applyBorder="1" applyAlignment="1">
      <alignment horizontal="center" vertical="center" wrapText="1"/>
    </xf>
    <xf numFmtId="0" fontId="19" fillId="17" borderId="35" xfId="2" applyFont="1" applyFill="1" applyBorder="1" applyAlignment="1">
      <alignment horizontal="center" vertical="center" wrapText="1"/>
    </xf>
    <xf numFmtId="0" fontId="27" fillId="8" borderId="42" xfId="2" applyFont="1" applyFill="1" applyBorder="1" applyAlignment="1">
      <alignment horizontal="center" vertical="center" wrapText="1"/>
    </xf>
    <xf numFmtId="0" fontId="21" fillId="0" borderId="42" xfId="2" applyFont="1" applyBorder="1" applyAlignment="1">
      <alignment horizontal="center" vertical="center" wrapText="1"/>
    </xf>
    <xf numFmtId="0" fontId="21" fillId="16" borderId="42" xfId="2" applyFont="1" applyFill="1" applyBorder="1" applyAlignment="1">
      <alignment horizontal="center" vertical="center" wrapText="1"/>
    </xf>
    <xf numFmtId="0" fontId="49" fillId="0" borderId="32" xfId="0" applyFont="1" applyBorder="1" applyAlignment="1">
      <alignment horizontal="center" vertical="center" wrapText="1"/>
    </xf>
    <xf numFmtId="0" fontId="51" fillId="0" borderId="34" xfId="0" applyFont="1" applyBorder="1" applyAlignment="1">
      <alignment horizontal="center" vertical="center"/>
    </xf>
    <xf numFmtId="9" fontId="50" fillId="0" borderId="32" xfId="1" applyFont="1" applyBorder="1" applyAlignment="1">
      <alignment horizontal="center" vertical="center"/>
    </xf>
    <xf numFmtId="9" fontId="51" fillId="0" borderId="34" xfId="1" applyFont="1" applyBorder="1" applyAlignment="1">
      <alignment horizontal="center" vertical="center"/>
    </xf>
    <xf numFmtId="0" fontId="14" fillId="8" borderId="32"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56" fillId="17" borderId="32" xfId="0" applyFont="1" applyFill="1" applyBorder="1" applyAlignment="1">
      <alignment horizontal="center" vertical="center" wrapText="1"/>
    </xf>
    <xf numFmtId="0" fontId="27" fillId="9" borderId="28" xfId="2" applyFont="1" applyFill="1" applyBorder="1" applyAlignment="1">
      <alignment horizontal="center" vertical="center" wrapText="1"/>
    </xf>
    <xf numFmtId="0" fontId="27" fillId="9" borderId="29" xfId="2" applyFont="1" applyFill="1" applyBorder="1" applyAlignment="1">
      <alignment horizontal="center" vertical="center" wrapText="1"/>
    </xf>
    <xf numFmtId="0" fontId="55" fillId="19" borderId="39" xfId="0" applyFont="1" applyFill="1" applyBorder="1" applyAlignment="1">
      <alignment horizontal="center" vertical="center"/>
    </xf>
    <xf numFmtId="0" fontId="27" fillId="17" borderId="34" xfId="2" applyFont="1" applyFill="1" applyBorder="1" applyAlignment="1">
      <alignment horizontal="center" vertical="center" wrapText="1"/>
    </xf>
    <xf numFmtId="0" fontId="27" fillId="17" borderId="42" xfId="2" applyFont="1" applyFill="1" applyBorder="1" applyAlignment="1">
      <alignment horizontal="center" vertical="center" wrapText="1"/>
    </xf>
    <xf numFmtId="0" fontId="52" fillId="18" borderId="27" xfId="2" applyFont="1" applyFill="1" applyBorder="1" applyAlignment="1">
      <alignment horizontal="center" vertical="center" wrapText="1"/>
    </xf>
    <xf numFmtId="0" fontId="52" fillId="18" borderId="28"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19" fillId="17" borderId="32" xfId="2" applyFont="1" applyFill="1" applyBorder="1" applyAlignment="1">
      <alignment horizontal="center" vertical="center"/>
    </xf>
    <xf numFmtId="0" fontId="53" fillId="8" borderId="32" xfId="2" applyFont="1" applyFill="1" applyBorder="1" applyAlignment="1">
      <alignment horizontal="center" vertical="center" wrapText="1"/>
    </xf>
    <xf numFmtId="0" fontId="53" fillId="8" borderId="32" xfId="2" applyFont="1" applyFill="1" applyBorder="1" applyAlignment="1">
      <alignment horizontal="center" vertical="center"/>
    </xf>
    <xf numFmtId="0" fontId="19" fillId="9" borderId="22" xfId="2" applyFont="1" applyFill="1" applyBorder="1" applyAlignment="1">
      <alignment horizontal="center" vertical="center" wrapText="1"/>
    </xf>
    <xf numFmtId="0" fontId="19" fillId="9" borderId="23" xfId="2" applyFont="1" applyFill="1" applyBorder="1" applyAlignment="1">
      <alignment horizontal="center" vertical="center" wrapText="1"/>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36"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58" fillId="19" borderId="27" xfId="0" applyFont="1" applyFill="1" applyBorder="1" applyAlignment="1">
      <alignment horizontal="center" vertical="center" wrapText="1"/>
    </xf>
    <xf numFmtId="0" fontId="58" fillId="19" borderId="28" xfId="0"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18" fillId="7" borderId="36" xfId="2" applyFont="1" applyFill="1" applyBorder="1" applyAlignment="1">
      <alignment horizontal="center" vertical="center"/>
    </xf>
    <xf numFmtId="0" fontId="18" fillId="7" borderId="26" xfId="2" applyFont="1" applyFill="1" applyBorder="1" applyAlignment="1">
      <alignment horizontal="center" vertical="center"/>
    </xf>
    <xf numFmtId="1" fontId="6" fillId="0" borderId="27" xfId="0" applyNumberFormat="1" applyFont="1" applyBorder="1" applyAlignment="1">
      <alignment horizontal="center" vertical="center" shrinkToFit="1"/>
    </xf>
    <xf numFmtId="1" fontId="6" fillId="0" borderId="28" xfId="0" applyNumberFormat="1" applyFont="1" applyBorder="1" applyAlignment="1">
      <alignment horizontal="center" vertical="center" shrinkToFit="1"/>
    </xf>
    <xf numFmtId="1" fontId="6" fillId="0" borderId="29" xfId="0" applyNumberFormat="1" applyFont="1" applyBorder="1" applyAlignment="1">
      <alignment horizontal="center" vertical="center" shrinkToFit="1"/>
    </xf>
    <xf numFmtId="0" fontId="34" fillId="17" borderId="10" xfId="0" applyFont="1" applyFill="1" applyBorder="1" applyAlignment="1">
      <alignment horizontal="center" vertical="center" wrapText="1"/>
    </xf>
    <xf numFmtId="0" fontId="34" fillId="17" borderId="12" xfId="0" applyFont="1" applyFill="1" applyBorder="1" applyAlignment="1">
      <alignment horizontal="center" vertical="center" wrapText="1"/>
    </xf>
    <xf numFmtId="0" fontId="32" fillId="0" borderId="10" xfId="0" applyFont="1" applyBorder="1" applyAlignment="1">
      <alignment horizontal="center" vertical="center" wrapText="1"/>
    </xf>
    <xf numFmtId="0" fontId="32" fillId="0" borderId="12" xfId="0" applyFont="1" applyBorder="1" applyAlignment="1">
      <alignment horizontal="center" vertical="center" wrapText="1"/>
    </xf>
    <xf numFmtId="0" fontId="34" fillId="17" borderId="11" xfId="0" applyFont="1" applyFill="1" applyBorder="1" applyAlignment="1">
      <alignment horizontal="center" vertical="center" wrapText="1"/>
    </xf>
    <xf numFmtId="0" fontId="32" fillId="0" borderId="32"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9" fillId="17" borderId="32" xfId="0" applyFont="1" applyFill="1" applyBorder="1" applyAlignment="1">
      <alignment horizontal="center" vertical="center" wrapText="1"/>
    </xf>
    <xf numFmtId="0" fontId="31" fillId="17" borderId="32" xfId="0" applyFont="1" applyFill="1" applyBorder="1" applyAlignment="1">
      <alignment horizontal="center" vertical="center" wrapText="1"/>
    </xf>
    <xf numFmtId="0" fontId="44" fillId="8" borderId="32" xfId="0" applyFont="1" applyFill="1" applyBorder="1" applyAlignment="1">
      <alignment horizontal="center" vertical="center" wrapText="1"/>
    </xf>
    <xf numFmtId="0" fontId="34" fillId="17" borderId="6"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2" fillId="0" borderId="6" xfId="0" applyFont="1" applyBorder="1" applyAlignment="1">
      <alignment horizontal="center" vertical="center" wrapText="1"/>
    </xf>
    <xf numFmtId="0" fontId="32" fillId="0" borderId="8" xfId="0" applyFont="1" applyBorder="1" applyAlignment="1">
      <alignment horizontal="center" vertical="center" wrapText="1"/>
    </xf>
    <xf numFmtId="0" fontId="34" fillId="17" borderId="7" xfId="0" applyFont="1" applyFill="1" applyBorder="1" applyAlignment="1">
      <alignment horizontal="center" vertical="center" wrapText="1"/>
    </xf>
    <xf numFmtId="0" fontId="32" fillId="0" borderId="35" xfId="0" applyFont="1" applyBorder="1" applyAlignment="1">
      <alignment horizontal="center" vertical="center" wrapText="1"/>
    </xf>
    <xf numFmtId="0" fontId="34" fillId="9" borderId="32" xfId="0" applyFont="1" applyFill="1" applyBorder="1" applyAlignment="1">
      <alignment horizontal="center" vertical="center" wrapText="1"/>
    </xf>
    <xf numFmtId="0" fontId="34" fillId="17" borderId="32"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9" xfId="0" applyFont="1" applyBorder="1" applyAlignment="1">
      <alignment horizontal="center" vertical="center" wrapText="1"/>
    </xf>
    <xf numFmtId="0" fontId="32" fillId="3" borderId="32" xfId="0" applyFont="1" applyFill="1" applyBorder="1" applyAlignment="1">
      <alignment horizontal="center" vertical="center" wrapText="1"/>
    </xf>
    <xf numFmtId="0" fontId="12" fillId="17" borderId="32" xfId="0" applyFont="1" applyFill="1" applyBorder="1" applyAlignment="1">
      <alignment horizontal="center" vertical="top" wrapText="1"/>
    </xf>
    <xf numFmtId="0" fontId="32" fillId="17" borderId="32" xfId="0" applyFont="1" applyFill="1" applyBorder="1" applyAlignment="1">
      <alignment horizontal="center" vertical="center" wrapText="1"/>
    </xf>
    <xf numFmtId="0" fontId="34" fillId="17" borderId="36" xfId="0" applyFont="1" applyFill="1" applyBorder="1" applyAlignment="1">
      <alignment horizontal="center" vertical="center" wrapText="1"/>
    </xf>
    <xf numFmtId="0" fontId="32" fillId="0" borderId="36" xfId="0" applyFont="1" applyBorder="1" applyAlignment="1">
      <alignment horizontal="center" vertical="center" wrapText="1"/>
    </xf>
    <xf numFmtId="0" fontId="44" fillId="8" borderId="27" xfId="0" applyFont="1" applyFill="1" applyBorder="1" applyAlignment="1">
      <alignment horizontal="center" vertical="center" wrapText="1"/>
    </xf>
    <xf numFmtId="0" fontId="44" fillId="8" borderId="28" xfId="0" applyFont="1" applyFill="1" applyBorder="1" applyAlignment="1">
      <alignment horizontal="center" vertical="center" wrapText="1"/>
    </xf>
    <xf numFmtId="0" fontId="44" fillId="8" borderId="29"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6"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2" xfId="0" applyFont="1" applyFill="1" applyBorder="1" applyAlignment="1">
      <alignment horizontal="center" vertical="center" wrapText="1"/>
    </xf>
    <xf numFmtId="0" fontId="32" fillId="8" borderId="32" xfId="0" applyFont="1" applyFill="1" applyBorder="1" applyAlignment="1">
      <alignment horizontal="center" vertical="center" wrapText="1"/>
    </xf>
    <xf numFmtId="0" fontId="0" fillId="8" borderId="32" xfId="0" applyFill="1" applyBorder="1" applyAlignment="1">
      <alignment horizontal="center" vertical="center" wrapText="1"/>
    </xf>
    <xf numFmtId="0" fontId="34" fillId="8" borderId="32" xfId="0" applyFont="1" applyFill="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33" fillId="17" borderId="10" xfId="0" applyFont="1" applyFill="1" applyBorder="1" applyAlignment="1">
      <alignment horizontal="left" vertical="top" wrapText="1" indent="10"/>
    </xf>
    <xf numFmtId="0" fontId="32" fillId="17" borderId="11"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2" xfId="0" applyFont="1" applyFill="1" applyBorder="1" applyAlignment="1">
      <alignment horizontal="center" vertical="top" wrapText="1"/>
    </xf>
    <xf numFmtId="0" fontId="32" fillId="17" borderId="32"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39" xfId="0" applyFont="1" applyBorder="1" applyAlignment="1">
      <alignment horizontal="center" vertical="top" wrapText="1"/>
    </xf>
    <xf numFmtId="0" fontId="32" fillId="0" borderId="22"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39" xfId="0" applyFont="1" applyFill="1" applyBorder="1" applyAlignment="1">
      <alignment horizontal="center" vertical="center" wrapText="1"/>
    </xf>
    <xf numFmtId="0" fontId="32" fillId="17" borderId="10" xfId="0" applyFont="1" applyFill="1" applyBorder="1" applyAlignment="1">
      <alignment horizontal="left" vertical="top" wrapText="1" indent="10"/>
    </xf>
    <xf numFmtId="0" fontId="32" fillId="17" borderId="7" xfId="0" applyFont="1" applyFill="1" applyBorder="1" applyAlignment="1">
      <alignment horizontal="left" vertical="top" wrapText="1" indent="10"/>
    </xf>
    <xf numFmtId="0" fontId="1" fillId="0" borderId="27" xfId="0" applyFont="1" applyBorder="1" applyAlignment="1">
      <alignment horizontal="center" vertical="top" wrapText="1"/>
    </xf>
    <xf numFmtId="0" fontId="1" fillId="0" borderId="29" xfId="0" applyFont="1" applyBorder="1" applyAlignment="1">
      <alignment horizontal="center" vertical="top" wrapText="1"/>
    </xf>
    <xf numFmtId="0" fontId="32" fillId="0" borderId="25" xfId="0" applyFont="1" applyBorder="1" applyAlignment="1">
      <alignment horizontal="center" vertical="top" wrapText="1"/>
    </xf>
    <xf numFmtId="0" fontId="32" fillId="0" borderId="26" xfId="0" applyFont="1" applyBorder="1" applyAlignment="1">
      <alignment horizontal="center" vertical="top" wrapText="1"/>
    </xf>
    <xf numFmtId="0" fontId="32" fillId="0" borderId="36"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39"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15" fillId="8" borderId="10" xfId="0" applyFont="1" applyFill="1" applyBorder="1" applyAlignment="1">
      <alignment horizontal="left" wrapText="1"/>
    </xf>
    <xf numFmtId="0" fontId="15" fillId="8" borderId="12" xfId="0" applyFont="1" applyFill="1" applyBorder="1" applyAlignment="1">
      <alignment horizontal="left"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37" fillId="0" borderId="10" xfId="0" applyFont="1" applyBorder="1" applyAlignment="1">
      <alignment horizontal="right" vertical="top" wrapText="1"/>
    </xf>
    <xf numFmtId="0" fontId="38" fillId="0" borderId="11" xfId="0" applyFont="1" applyBorder="1" applyAlignment="1">
      <alignment horizontal="right" vertical="top" wrapText="1"/>
    </xf>
    <xf numFmtId="0" fontId="35" fillId="6" borderId="32"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0"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32" xfId="0" applyFont="1" applyFill="1" applyBorder="1" applyAlignment="1">
      <alignment horizontal="center" vertical="top" wrapText="1"/>
    </xf>
    <xf numFmtId="0" fontId="34" fillId="8" borderId="10" xfId="0" applyFont="1" applyFill="1" applyBorder="1" applyAlignment="1">
      <alignment horizontal="left" vertical="top" wrapText="1"/>
    </xf>
    <xf numFmtId="0" fontId="34" fillId="8" borderId="12" xfId="0" applyFont="1" applyFill="1" applyBorder="1" applyAlignment="1">
      <alignment horizontal="left" vertical="top" wrapText="1"/>
    </xf>
    <xf numFmtId="1" fontId="36" fillId="0" borderId="10"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7" fillId="0" borderId="6" xfId="0" applyFont="1" applyBorder="1" applyAlignment="1">
      <alignment horizontal="right" vertical="top" wrapText="1"/>
    </xf>
    <xf numFmtId="0" fontId="38" fillId="0" borderId="7" xfId="0" applyFont="1" applyBorder="1" applyAlignment="1">
      <alignment horizontal="right" vertical="top" wrapText="1"/>
    </xf>
    <xf numFmtId="0" fontId="39" fillId="4" borderId="35" xfId="0" applyFont="1" applyFill="1" applyBorder="1" applyAlignment="1">
      <alignment horizontal="center" wrapText="1"/>
    </xf>
    <xf numFmtId="0" fontId="40" fillId="0" borderId="10" xfId="0" applyFont="1" applyBorder="1" applyAlignment="1">
      <alignment horizontal="center" wrapText="1"/>
    </xf>
    <xf numFmtId="0" fontId="40" fillId="0" borderId="12" xfId="0" applyFont="1" applyBorder="1" applyAlignment="1">
      <alignment horizontal="center" wrapText="1"/>
    </xf>
    <xf numFmtId="0" fontId="35" fillId="5" borderId="32" xfId="0" applyFont="1" applyFill="1" applyBorder="1" applyAlignment="1">
      <alignment horizont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10" xfId="0" applyFont="1" applyBorder="1" applyAlignment="1">
      <alignment horizontal="center" vertical="center" wrapText="1"/>
    </xf>
    <xf numFmtId="1" fontId="36" fillId="0" borderId="32" xfId="0" applyNumberFormat="1" applyFont="1" applyBorder="1" applyAlignment="1">
      <alignment horizontal="center" vertical="top" shrinkToFit="1"/>
    </xf>
    <xf numFmtId="1" fontId="36" fillId="0" borderId="11" xfId="0" applyNumberFormat="1" applyFont="1" applyBorder="1" applyAlignment="1">
      <alignment horizontal="center" vertical="top" shrinkToFit="1"/>
    </xf>
    <xf numFmtId="0" fontId="32" fillId="0" borderId="32"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39" xfId="0" applyNumberFormat="1" applyFont="1" applyFill="1" applyBorder="1" applyAlignment="1">
      <alignment horizontal="center" vertical="top" shrinkToFit="1"/>
    </xf>
    <xf numFmtId="0" fontId="33" fillId="17" borderId="10"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29" fillId="0" borderId="22" xfId="0" applyFont="1" applyBorder="1" applyAlignment="1">
      <alignment horizontal="center" vertical="center"/>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9" fillId="0" borderId="26" xfId="0" applyFont="1" applyBorder="1" applyAlignment="1">
      <alignment horizontal="center" vertical="center"/>
    </xf>
    <xf numFmtId="0" fontId="29" fillId="0" borderId="32" xfId="0" applyFont="1" applyBorder="1" applyAlignment="1">
      <alignment horizontal="center" vertical="center" wrapText="1"/>
    </xf>
    <xf numFmtId="0" fontId="0" fillId="0" borderId="32" xfId="0" applyBorder="1" applyAlignment="1">
      <alignment horizontal="center" vertical="center"/>
    </xf>
    <xf numFmtId="0" fontId="21" fillId="0" borderId="32"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4" xfId="0" applyFont="1" applyBorder="1" applyAlignment="1">
      <alignment horizontal="center" vertical="center"/>
    </xf>
    <xf numFmtId="0" fontId="24" fillId="14" borderId="32" xfId="0" applyFont="1" applyFill="1" applyBorder="1" applyAlignment="1">
      <alignment horizontal="center" vertical="top"/>
    </xf>
    <xf numFmtId="0" fontId="0" fillId="0" borderId="30" xfId="0" applyBorder="1" applyAlignment="1">
      <alignment horizontal="center" vertical="top"/>
    </xf>
    <xf numFmtId="0" fontId="9" fillId="26" borderId="36" xfId="0" applyFont="1" applyFill="1" applyBorder="1" applyAlignment="1">
      <alignment horizontal="center" vertical="center" wrapText="1"/>
    </xf>
    <xf numFmtId="0" fontId="42" fillId="17" borderId="26" xfId="0" applyFont="1" applyFill="1" applyBorder="1" applyAlignment="1">
      <alignment horizontal="center" vertical="center" wrapText="1"/>
    </xf>
    <xf numFmtId="0" fontId="8" fillId="17" borderId="32" xfId="2"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12</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2340</c:v>
                </c:pt>
                <c:pt idx="1">
                  <c:v>520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14778</c:v>
                </c:pt>
                <c:pt idx="1">
                  <c:v>3284</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2500</c:v>
                </c:pt>
                <c:pt idx="1">
                  <c:v>250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4</c:v>
                </c:pt>
                <c:pt idx="1">
                  <c:v>1</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5350</c:v>
                </c:pt>
                <c:pt idx="1">
                  <c:v>1605</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{3A8743FD-11F1-4C9A-A532-99D10370D97A}</c15:txfldGUID>
                      <c15:f>'AE2'!$H$51</c15:f>
                      <c15:dlblFieldTableCache>
                        <c:ptCount val="1"/>
                        <c:pt idx="0">
                          <c:v>9</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{508A4A38-1342-48C1-9501-7C98DD48923B}</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{4C768928-CD60-4495-945C-D62685A69A9A}</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9</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{2F012ED3-5AB4-4F0F-91ED-80160462A8F1}</c15:txfldGUID>
                      <c15:f>'AE1'!$H$51</c15:f>
                      <c15:dlblFieldTableCache>
                        <c:ptCount val="1"/>
                        <c:pt idx="0">
                          <c:v>9</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{C2C1E5F7-D6F9-4559-ABAF-5C24B38432B4}</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{18BFB7CD-C52F-4C95-BE3E-3ABB79A594DF}</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9</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112058</xdr:colOff>
      <xdr:row>29</xdr:row>
      <xdr:rowOff>131647</xdr:rowOff>
    </xdr:from>
    <xdr:to>
      <xdr:col>4</xdr:col>
      <xdr:colOff>2667000</xdr:colOff>
      <xdr:row>34</xdr:row>
      <xdr:rowOff>27167</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12058" y="12648618"/>
          <a:ext cx="12595413" cy="679931"/>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799314</xdr:colOff>
      <xdr:row>25</xdr:row>
      <xdr:rowOff>98449</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799314" y="26352813"/>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C. CLAUDIA</a:t>
            </a:r>
            <a:r>
              <a:rPr lang="es-MX" sz="1000" b="0" spc="0" baseline="0">
                <a:latin typeface="Arial" panose="020B0604020202020204" pitchFamily="34" charset="0"/>
                <a:cs typeface="Arial" panose="020B0604020202020204" pitchFamily="34" charset="0"/>
              </a:rPr>
              <a:t> PEÑA GONZALEZ</a:t>
            </a:r>
          </a:p>
          <a:p>
            <a:pPr algn="ctr"/>
            <a:r>
              <a:rPr lang="es-MX" sz="1000" b="0" spc="-5">
                <a:latin typeface="Arial" panose="020B0604020202020204" pitchFamily="34" charset="0"/>
                <a:cs typeface="Arial" panose="020B0604020202020204" pitchFamily="34" charset="0"/>
              </a:rPr>
              <a:t>COORDINADORA DE ALIMENTARIO SM DIF</a:t>
            </a:r>
          </a:p>
        </xdr:txBody>
      </xdr:sp>
    </xdr:grpSp>
    <xdr:clientData/>
  </xdr:oneCellAnchor>
  <xdr:oneCellAnchor>
    <xdr:from>
      <xdr:col>2</xdr:col>
      <xdr:colOff>1679859</xdr:colOff>
      <xdr:row>26</xdr:row>
      <xdr:rowOff>12806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4537359" y="26423033"/>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1202231</xdr:colOff>
      <xdr:row>26</xdr:row>
      <xdr:rowOff>21608</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8458549" y="26431835"/>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197151</xdr:colOff>
      <xdr:row>0</xdr:row>
      <xdr:rowOff>73170</xdr:rowOff>
    </xdr:from>
    <xdr:to>
      <xdr:col>0</xdr:col>
      <xdr:colOff>963451</xdr:colOff>
      <xdr:row>2</xdr:row>
      <xdr:rowOff>231321</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97151" y="73170"/>
          <a:ext cx="766300" cy="634401"/>
        </a:xfrm>
        <a:prstGeom prst="rect">
          <a:avLst/>
        </a:prstGeom>
      </xdr:spPr>
    </xdr:pic>
    <xdr:clientData/>
  </xdr:twoCellAnchor>
  <xdr:twoCellAnchor editAs="oneCell">
    <xdr:from>
      <xdr:col>4</xdr:col>
      <xdr:colOff>2180012</xdr:colOff>
      <xdr:row>0</xdr:row>
      <xdr:rowOff>163906</xdr:rowOff>
    </xdr:from>
    <xdr:to>
      <xdr:col>5</xdr:col>
      <xdr:colOff>1357498</xdr:colOff>
      <xdr:row>2</xdr:row>
      <xdr:rowOff>71237</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8915548" y="163906"/>
          <a:ext cx="2538451" cy="383581"/>
        </a:xfrm>
        <a:prstGeom prst="rect">
          <a:avLst/>
        </a:prstGeom>
      </xdr:spPr>
    </xdr:pic>
    <xdr:clientData/>
  </xdr:twoCellAnchor>
  <xdr:twoCellAnchor editAs="oneCell">
    <xdr:from>
      <xdr:col>0</xdr:col>
      <xdr:colOff>295905</xdr:colOff>
      <xdr:row>21</xdr:row>
      <xdr:rowOff>104775</xdr:rowOff>
    </xdr:from>
    <xdr:to>
      <xdr:col>5</xdr:col>
      <xdr:colOff>1070126</xdr:colOff>
      <xdr:row>24</xdr:row>
      <xdr:rowOff>163285</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25645382"/>
          <a:ext cx="11415007" cy="575582"/>
        </a:xfrm>
        <a:prstGeom prst="rect">
          <a:avLst/>
        </a:prstGeom>
        <a:ln>
          <a:solidFill>
            <a:sysClr val="windowText" lastClr="000000"/>
          </a:solid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715115</xdr:colOff>
      <xdr:row>54</xdr:row>
      <xdr:rowOff>67284</xdr:rowOff>
    </xdr:from>
    <xdr:to>
      <xdr:col>5</xdr:col>
      <xdr:colOff>837444</xdr:colOff>
      <xdr:row>59</xdr:row>
      <xdr:rowOff>12544</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91690" y="19345884"/>
          <a:ext cx="1227229" cy="754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5</xdr:row>
      <xdr:rowOff>10885</xdr:rowOff>
    </xdr:from>
    <xdr:to>
      <xdr:col>2</xdr:col>
      <xdr:colOff>560615</xdr:colOff>
      <xdr:row>5</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 X</a:t>
          </a:r>
        </a:p>
      </xdr:txBody>
    </xdr:sp>
    <xdr:clientData/>
  </xdr:twoCellAnchor>
  <xdr:twoCellAnchor>
    <xdr:from>
      <xdr:col>2</xdr:col>
      <xdr:colOff>685801</xdr:colOff>
      <xdr:row>5</xdr:row>
      <xdr:rowOff>10885</xdr:rowOff>
    </xdr:from>
    <xdr:to>
      <xdr:col>2</xdr:col>
      <xdr:colOff>952502</xdr:colOff>
      <xdr:row>5</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5</xdr:row>
      <xdr:rowOff>16328</xdr:rowOff>
    </xdr:from>
    <xdr:to>
      <xdr:col>4</xdr:col>
      <xdr:colOff>103415</xdr:colOff>
      <xdr:row>5</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5</xdr:row>
      <xdr:rowOff>16328</xdr:rowOff>
    </xdr:from>
    <xdr:to>
      <xdr:col>5</xdr:col>
      <xdr:colOff>250372</xdr:colOff>
      <xdr:row>5</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31</xdr:row>
      <xdr:rowOff>66675</xdr:rowOff>
    </xdr:from>
    <xdr:to>
      <xdr:col>14</xdr:col>
      <xdr:colOff>9525</xdr:colOff>
      <xdr:row>33</xdr:row>
      <xdr:rowOff>59079</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2293050</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9</xdr:row>
      <xdr:rowOff>57150</xdr:rowOff>
    </xdr:from>
    <xdr:to>
      <xdr:col>4</xdr:col>
      <xdr:colOff>5384</xdr:colOff>
      <xdr:row>10</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latin typeface="Arial" panose="020B0604020202020204" pitchFamily="34" charset="0"/>
              <a:cs typeface="Arial" panose="020B0604020202020204" pitchFamily="34" charset="0"/>
            </a:rPr>
            <a:t>INDICE DE POBLACION EN SITUACION DE VULNERABILIDAD ALIMENTARIA  DE ZAPOTLAN DE JUAREZ </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663113</xdr:rowOff>
    </xdr:from>
    <xdr:to>
      <xdr:col>4</xdr:col>
      <xdr:colOff>153316</xdr:colOff>
      <xdr:row>2</xdr:row>
      <xdr:rowOff>1519464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710863"/>
          <a:ext cx="2555421" cy="85635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Se</a:t>
          </a:r>
          <a:r>
            <a:rPr lang="en-US" sz="1000" baseline="0">
              <a:solidFill>
                <a:sysClr val="windowText" lastClr="000000"/>
              </a:solidFill>
              <a:effectLst/>
              <a:latin typeface="Arial" panose="020B0604020202020204" pitchFamily="34" charset="0"/>
              <a:ea typeface="+mn-ea"/>
              <a:cs typeface="Arial" panose="020B0604020202020204" pitchFamily="34" charset="0"/>
            </a:rPr>
            <a:t> ha identificado que los alimentos que ingieren no tienen calidad nutricia y se carece de habitos alimenticios y saludables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ysClr val="windowText" lastClr="000000"/>
              </a:solidFill>
              <a:effectLst/>
              <a:latin typeface="Arial" panose="020B0604020202020204" pitchFamily="34" charset="0"/>
              <a:ea typeface="+mn-ea"/>
              <a:cs typeface="Arial" panose="020B0604020202020204" pitchFamily="34" charset="0"/>
            </a:rPr>
            <a:t>Se tiene un ìndice alto de mal nutriciòn, desnutriciòn u obesidad en poblaciòn de 03 a 15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244313</xdr:colOff>
      <xdr:row>2</xdr:row>
      <xdr:rowOff>945488</xdr:rowOff>
    </xdr:from>
    <xdr:to>
      <xdr:col>7</xdr:col>
      <xdr:colOff>513734</xdr:colOff>
      <xdr:row>2</xdr:row>
      <xdr:rowOff>1917670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49383" y="1998604"/>
          <a:ext cx="2556763" cy="97218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Se </a:t>
          </a:r>
          <a:r>
            <a:rPr lang="es-MX" sz="1000">
              <a:solidFill>
                <a:sysClr val="windowText" lastClr="000000"/>
              </a:solidFill>
              <a:effectLst/>
              <a:latin typeface="Arial" panose="020B0604020202020204" pitchFamily="34" charset="0"/>
              <a:ea typeface="+mn-ea"/>
              <a:cs typeface="Arial" panose="020B0604020202020204" pitchFamily="34" charset="0"/>
            </a:rPr>
            <a:t>ha identificado que durante los primeros</a:t>
          </a:r>
          <a:r>
            <a:rPr lang="es-MX" sz="1000" baseline="0">
              <a:solidFill>
                <a:sysClr val="windowText" lastClr="000000"/>
              </a:solidFill>
              <a:effectLst/>
              <a:latin typeface="Arial" panose="020B0604020202020204" pitchFamily="34" charset="0"/>
              <a:ea typeface="+mn-ea"/>
              <a:cs typeface="Arial" panose="020B0604020202020204" pitchFamily="34" charset="0"/>
            </a:rPr>
            <a:t> 1000 dias de vida en los infantes, carecen de alimentos nutritivos  fundamentales para creciemiento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264300</xdr:colOff>
      <xdr:row>2</xdr:row>
      <xdr:rowOff>907455</xdr:rowOff>
    </xdr:from>
    <xdr:to>
      <xdr:col>10</xdr:col>
      <xdr:colOff>190500</xdr:colOff>
      <xdr:row>2</xdr:row>
      <xdr:rowOff>2068286</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197014" y="1955205"/>
          <a:ext cx="2457129" cy="116083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Se</a:t>
          </a:r>
          <a:r>
            <a:rPr lang="es-MX" sz="1000" baseline="0">
              <a:solidFill>
                <a:sysClr val="windowText" lastClr="000000"/>
              </a:solidFill>
              <a:latin typeface="Arial" panose="020B0604020202020204" pitchFamily="34" charset="0"/>
              <a:cs typeface="Arial" panose="020B0604020202020204" pitchFamily="34" charset="0"/>
            </a:rPr>
            <a:t> tiene un indice de mal nutricion, desnutricion u obesidad enla poblacion de 03 años  en adelante,  con carencia en el acceso a la alimentacion saludable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263658</xdr:colOff>
      <xdr:row>2</xdr:row>
      <xdr:rowOff>3322937</xdr:rowOff>
    </xdr:from>
    <xdr:to>
      <xdr:col>4</xdr:col>
      <xdr:colOff>152079</xdr:colOff>
      <xdr:row>2</xdr:row>
      <xdr:rowOff>4163785</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63658" y="4370687"/>
          <a:ext cx="2555421" cy="84084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C1 A1 Con base en las estadisticas se ha detectado  que la poblaciòn estudiantil puede contraer enfermedades tempranas por la mala alimentaciòn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263290</xdr:colOff>
      <xdr:row>2</xdr:row>
      <xdr:rowOff>4266924</xdr:rowOff>
    </xdr:from>
    <xdr:to>
      <xdr:col>4</xdr:col>
      <xdr:colOff>151711</xdr:colOff>
      <xdr:row>4</xdr:row>
      <xdr:rowOff>56597</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63290" y="5314674"/>
          <a:ext cx="2555421" cy="115088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C1</a:t>
          </a:r>
          <a:r>
            <a:rPr lang="en-US" sz="1000" baseline="0">
              <a:solidFill>
                <a:sysClr val="windowText" lastClr="000000"/>
              </a:solidFill>
              <a:effectLst/>
              <a:latin typeface="Arial" panose="020B0604020202020204" pitchFamily="34" charset="0"/>
              <a:ea typeface="+mn-ea"/>
              <a:cs typeface="Arial" panose="020B0604020202020204" pitchFamily="34" charset="0"/>
            </a:rPr>
            <a:t> A2</a:t>
          </a:r>
          <a:r>
            <a:rPr lang="en-US" sz="1000">
              <a:solidFill>
                <a:sysClr val="windowText" lastClr="000000"/>
              </a:solidFill>
              <a:effectLst/>
              <a:latin typeface="Arial" panose="020B0604020202020204" pitchFamily="34" charset="0"/>
              <a:ea typeface="+mn-ea"/>
              <a:cs typeface="Arial" panose="020B0604020202020204" pitchFamily="34" charset="0"/>
            </a:rPr>
            <a:t> Se ha detectado por medio del peso y talla, niños , niñas y adolescentes con indices de desnutriciòn, mal nutriciòn u obesidad entre las edades de 03 a 15 años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292393</xdr:colOff>
      <xdr:row>2</xdr:row>
      <xdr:rowOff>3471807</xdr:rowOff>
    </xdr:from>
    <xdr:to>
      <xdr:col>7</xdr:col>
      <xdr:colOff>557893</xdr:colOff>
      <xdr:row>2</xdr:row>
      <xdr:rowOff>4653642</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299572" y="4519557"/>
          <a:ext cx="2551500" cy="11818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C1</a:t>
          </a:r>
          <a:r>
            <a:rPr lang="en-US" sz="1000" baseline="0">
              <a:solidFill>
                <a:sysClr val="windowText" lastClr="000000"/>
              </a:solidFill>
              <a:effectLst/>
              <a:latin typeface="Arial" panose="020B0604020202020204" pitchFamily="34" charset="0"/>
              <a:ea typeface="+mn-ea"/>
              <a:cs typeface="Arial" panose="020B0604020202020204" pitchFamily="34" charset="0"/>
            </a:rPr>
            <a:t> A3 </a:t>
          </a:r>
          <a:r>
            <a:rPr lang="en-US" sz="1000">
              <a:solidFill>
                <a:sysClr val="windowText" lastClr="000000"/>
              </a:solidFill>
              <a:effectLst/>
              <a:latin typeface="Arial" panose="020B0604020202020204" pitchFamily="34" charset="0"/>
              <a:ea typeface="+mn-ea"/>
              <a:cs typeface="Arial" panose="020B0604020202020204" pitchFamily="34" charset="0"/>
            </a:rPr>
            <a:t>Las mujeres que se encuentran en  embarazo o periodo de lactancia que tienen</a:t>
          </a:r>
          <a:r>
            <a:rPr lang="en-US" sz="1000" baseline="0">
              <a:solidFill>
                <a:sysClr val="windowText" lastClr="000000"/>
              </a:solidFill>
              <a:effectLst/>
              <a:latin typeface="Arial" panose="020B0604020202020204" pitchFamily="34" charset="0"/>
              <a:ea typeface="+mn-ea"/>
              <a:cs typeface="Arial" panose="020B0604020202020204" pitchFamily="34" charset="0"/>
            </a:rPr>
            <a:t> inseguridad alimentaria y carecen de informacion sobre los alimentos que deben consumir para el producto  en gestacion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313634</xdr:colOff>
      <xdr:row>2</xdr:row>
      <xdr:rowOff>3302403</xdr:rowOff>
    </xdr:from>
    <xdr:to>
      <xdr:col>10</xdr:col>
      <xdr:colOff>217715</xdr:colOff>
      <xdr:row>2</xdr:row>
      <xdr:rowOff>5075464</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246348" y="4350153"/>
          <a:ext cx="2435010" cy="177306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C2</a:t>
          </a:r>
          <a:r>
            <a:rPr lang="es-MX" sz="1000" baseline="0">
              <a:solidFill>
                <a:sysClr val="windowText" lastClr="000000"/>
              </a:solidFill>
              <a:latin typeface="Arial" panose="020B0604020202020204" pitchFamily="34" charset="0"/>
              <a:cs typeface="Arial" panose="020B0604020202020204" pitchFamily="34" charset="0"/>
            </a:rPr>
            <a:t> A1 Derivado de las actividades cotidianas se ha detectado que las peronas no consumenuna alimentacion balanceada y con calidad nutricia, asi mismo, que los padres y madres trbajadoras que ingresan a sus hijos a los Centros de Atencion Infantil Comunitario no tienen oportunidad de ofrecer una alimentacion saludable</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578643</xdr:colOff>
      <xdr:row>5</xdr:row>
      <xdr:rowOff>139551</xdr:rowOff>
    </xdr:from>
    <xdr:to>
      <xdr:col>4</xdr:col>
      <xdr:colOff>393466</xdr:colOff>
      <xdr:row>9</xdr:row>
      <xdr:rowOff>133949</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78643" y="1527691"/>
          <a:ext cx="2022556" cy="6441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Se otorgan raciones calientes y frias para poder erradicar la mal nutriciòn y desnutricion de la poblacion infantil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457791</xdr:colOff>
      <xdr:row>16</xdr:row>
      <xdr:rowOff>147674</xdr:rowOff>
    </xdr:from>
    <xdr:to>
      <xdr:col>11</xdr:col>
      <xdr:colOff>550348</xdr:colOff>
      <xdr:row>20</xdr:row>
      <xdr:rowOff>118200</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57791" y="3322674"/>
          <a:ext cx="7683022" cy="62029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chemeClr val="lt1"/>
              </a:solidFill>
              <a:effectLst/>
              <a:latin typeface="Arial" panose="020B0604020202020204" pitchFamily="34" charset="0"/>
              <a:ea typeface="+mn-ea"/>
              <a:cs typeface="Arial" panose="020B0604020202020204" pitchFamily="34" charset="0"/>
            </a:rPr>
            <a:t>SUFRAGAR A QUE LA POBLACIÓN EN SITUACIÓN DE VULNERABILIDAD ALIMENTARIA DEL MUNICIPIO, TENGA ACCESO A LA ALIMENTACIÓN NUTRITIVA Y EN CANTIDAD SUFICIENTE, PARA SATISFACER LOS REQUERIMIENTOS NUTRICIONALES Y PREFERENCIAS ALIMENTARIAS.</a:t>
          </a:r>
        </a:p>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578883</xdr:colOff>
      <xdr:row>11</xdr:row>
      <xdr:rowOff>42304</xdr:rowOff>
    </xdr:from>
    <xdr:to>
      <xdr:col>4</xdr:col>
      <xdr:colOff>393706</xdr:colOff>
      <xdr:row>16</xdr:row>
      <xdr:rowOff>2461</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8883" y="2405095"/>
          <a:ext cx="2022556" cy="77236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Se fomentaran los buenos habitos saludables y orientaciòn alimentaria para prevenir futuras en fermedades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613293</xdr:colOff>
      <xdr:row>7</xdr:row>
      <xdr:rowOff>48721</xdr:rowOff>
    </xdr:from>
    <xdr:to>
      <xdr:col>7</xdr:col>
      <xdr:colOff>477891</xdr:colOff>
      <xdr:row>14</xdr:row>
      <xdr:rowOff>100688</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278816" y="1761744"/>
          <a:ext cx="2028028" cy="118906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Se otorgaràn canastas</a:t>
          </a:r>
          <a:r>
            <a:rPr lang="en-US" sz="1000" baseline="0">
              <a:solidFill>
                <a:sysClr val="windowText" lastClr="000000"/>
              </a:solidFill>
              <a:effectLst/>
              <a:latin typeface="Arial" panose="020B0604020202020204" pitchFamily="34" charset="0"/>
              <a:ea typeface="+mn-ea"/>
              <a:cs typeface="Arial" panose="020B0604020202020204" pitchFamily="34" charset="0"/>
            </a:rPr>
            <a:t> alimentarias </a:t>
          </a:r>
          <a:r>
            <a:rPr lang="en-US" sz="1000">
              <a:solidFill>
                <a:sysClr val="windowText" lastClr="000000"/>
              </a:solidFill>
              <a:effectLst/>
              <a:latin typeface="Arial" panose="020B0604020202020204" pitchFamily="34" charset="0"/>
              <a:ea typeface="+mn-ea"/>
              <a:cs typeface="Arial" panose="020B0604020202020204" pitchFamily="34" charset="0"/>
            </a:rPr>
            <a:t> mensuales durante los primeros 1000 dias</a:t>
          </a:r>
          <a:r>
            <a:rPr lang="en-US" sz="1000" baseline="0">
              <a:solidFill>
                <a:sysClr val="windowText" lastClr="000000"/>
              </a:solidFill>
              <a:effectLst/>
              <a:latin typeface="Arial" panose="020B0604020202020204" pitchFamily="34" charset="0"/>
              <a:ea typeface="+mn-ea"/>
              <a:cs typeface="Arial" panose="020B0604020202020204" pitchFamily="34" charset="0"/>
            </a:rPr>
            <a:t> y primera infancia de forma gratuita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472023</xdr:colOff>
      <xdr:row>7</xdr:row>
      <xdr:rowOff>30758</xdr:rowOff>
    </xdr:from>
    <xdr:to>
      <xdr:col>11</xdr:col>
      <xdr:colOff>267127</xdr:colOff>
      <xdr:row>14</xdr:row>
      <xdr:rowOff>77697</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5832604" y="1743781"/>
          <a:ext cx="2024988" cy="118403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Se</a:t>
          </a:r>
          <a:r>
            <a:rPr lang="es-MX" sz="1000" baseline="0">
              <a:solidFill>
                <a:sysClr val="windowText" lastClr="000000"/>
              </a:solidFill>
              <a:latin typeface="Arial" panose="020B0604020202020204" pitchFamily="34" charset="0"/>
              <a:cs typeface="Arial" panose="020B0604020202020204" pitchFamily="34" charset="0"/>
            </a:rPr>
            <a:t> otorga una racion caliente con calidad nutriicia, en los nuevo espacios de alimentacion de las tres localidades del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556820</xdr:colOff>
      <xdr:row>21</xdr:row>
      <xdr:rowOff>154052</xdr:rowOff>
    </xdr:from>
    <xdr:to>
      <xdr:col>4</xdr:col>
      <xdr:colOff>371643</xdr:colOff>
      <xdr:row>27</xdr:row>
      <xdr:rowOff>99848</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6820" y="4141261"/>
          <a:ext cx="2022556" cy="92044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C 1 A1 Gestionar en el sistema DIF Estatal </a:t>
          </a:r>
          <a:r>
            <a:rPr lang="en-US" sz="1000" baseline="0">
              <a:solidFill>
                <a:sysClr val="windowText" lastClr="000000"/>
              </a:solidFill>
              <a:effectLst/>
              <a:latin typeface="Arial" panose="020B0604020202020204" pitchFamily="34" charset="0"/>
              <a:ea typeface="+mn-ea"/>
              <a:cs typeface="Arial" panose="020B0604020202020204" pitchFamily="34" charset="0"/>
            </a:rPr>
            <a:t> el incremento de dotaciones de Desayuno Frio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577299</xdr:colOff>
      <xdr:row>28</xdr:row>
      <xdr:rowOff>96911</xdr:rowOff>
    </xdr:from>
    <xdr:to>
      <xdr:col>4</xdr:col>
      <xdr:colOff>392122</xdr:colOff>
      <xdr:row>34</xdr:row>
      <xdr:rowOff>140291</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77299" y="5221213"/>
          <a:ext cx="2022556" cy="101803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C 1 A2</a:t>
          </a:r>
          <a:r>
            <a:rPr lang="en-US" sz="1000" baseline="0">
              <a:solidFill>
                <a:sysClr val="windowText" lastClr="000000"/>
              </a:solidFill>
              <a:effectLst/>
              <a:latin typeface="Arial" panose="020B0604020202020204" pitchFamily="34" charset="0"/>
              <a:ea typeface="+mn-ea"/>
              <a:cs typeface="Arial" panose="020B0604020202020204" pitchFamily="34" charset="0"/>
            </a:rPr>
            <a:t> </a:t>
          </a:r>
          <a:r>
            <a:rPr lang="en-US" sz="1000">
              <a:solidFill>
                <a:sysClr val="windowText" lastClr="000000"/>
              </a:solidFill>
              <a:effectLst/>
              <a:latin typeface="Arial" panose="020B0604020202020204" pitchFamily="34" charset="0"/>
              <a:ea typeface="+mn-ea"/>
              <a:cs typeface="Arial" panose="020B0604020202020204" pitchFamily="34" charset="0"/>
            </a:rPr>
            <a:t>Gestionar en el sistema DIF Estatal la ampliaciòn de padron de beneficiarios del programa</a:t>
          </a:r>
          <a:r>
            <a:rPr lang="en-US" sz="1000" baseline="0">
              <a:solidFill>
                <a:sysClr val="windowText" lastClr="000000"/>
              </a:solidFill>
              <a:effectLst/>
              <a:latin typeface="Arial" panose="020B0604020202020204" pitchFamily="34" charset="0"/>
              <a:ea typeface="+mn-ea"/>
              <a:cs typeface="Arial" panose="020B0604020202020204" pitchFamily="34" charset="0"/>
            </a:rPr>
            <a:t> Desayunos Calientes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632602</xdr:colOff>
      <xdr:row>22</xdr:row>
      <xdr:rowOff>56499</xdr:rowOff>
    </xdr:from>
    <xdr:to>
      <xdr:col>7</xdr:col>
      <xdr:colOff>497200</xdr:colOff>
      <xdr:row>29</xdr:row>
      <xdr:rowOff>107232</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298125" y="4206150"/>
          <a:ext cx="2028028" cy="11878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Arial" panose="020B0604020202020204" pitchFamily="34" charset="0"/>
              <a:ea typeface="+mn-ea"/>
              <a:cs typeface="Arial" panose="020B0604020202020204" pitchFamily="34" charset="0"/>
            </a:rPr>
            <a:t>C1</a:t>
          </a:r>
          <a:r>
            <a:rPr lang="en-US" sz="1000" baseline="0">
              <a:solidFill>
                <a:sysClr val="windowText" lastClr="000000"/>
              </a:solidFill>
              <a:effectLst/>
              <a:latin typeface="Arial" panose="020B0604020202020204" pitchFamily="34" charset="0"/>
              <a:ea typeface="+mn-ea"/>
              <a:cs typeface="Arial" panose="020B0604020202020204" pitchFamily="34" charset="0"/>
            </a:rPr>
            <a:t> A3 Gestionar ante el sistema DIF Estatal canastas alimentarias e incrementar el numero de beneficiarios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43364</xdr:colOff>
      <xdr:row>22</xdr:row>
      <xdr:rowOff>68294</xdr:rowOff>
    </xdr:from>
    <xdr:to>
      <xdr:col>11</xdr:col>
      <xdr:colOff>384864</xdr:colOff>
      <xdr:row>28</xdr:row>
      <xdr:rowOff>29534</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5950341" y="4217945"/>
          <a:ext cx="2024988" cy="93589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C2 A1  Gestionar</a:t>
          </a:r>
          <a:r>
            <a:rPr lang="es-MX" sz="1000" baseline="0">
              <a:solidFill>
                <a:sysClr val="windowText" lastClr="000000"/>
              </a:solidFill>
              <a:latin typeface="Arial" panose="020B0604020202020204" pitchFamily="34" charset="0"/>
              <a:cs typeface="Arial" panose="020B0604020202020204" pitchFamily="34" charset="0"/>
            </a:rPr>
            <a:t> ante el municipio  recurso para operar los espacios de alimentacion y Centro de Atencion Infantil Comunitario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21</xdr:row>
      <xdr:rowOff>114300</xdr:rowOff>
    </xdr:from>
    <xdr:to>
      <xdr:col>1</xdr:col>
      <xdr:colOff>2962275</xdr:colOff>
      <xdr:row>22</xdr:row>
      <xdr:rowOff>159373</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13573125"/>
          <a:ext cx="6467475" cy="321298"/>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100854</xdr:colOff>
      <xdr:row>11</xdr:row>
      <xdr:rowOff>129783</xdr:rowOff>
    </xdr:from>
    <xdr:to>
      <xdr:col>8</xdr:col>
      <xdr:colOff>252426</xdr:colOff>
      <xdr:row>14</xdr:row>
      <xdr:rowOff>126437</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00854" y="4376812"/>
          <a:ext cx="9116278" cy="467301"/>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view="pageBreakPreview" topLeftCell="A22" zoomScale="85" zoomScaleNormal="70" zoomScaleSheetLayoutView="85" workbookViewId="0">
      <selection activeCell="E28" sqref="E28:F28"/>
    </sheetView>
  </sheetViews>
  <sheetFormatPr baseColWidth="10" defaultColWidth="9.33203125" defaultRowHeight="12.75"/>
  <cols>
    <col min="1" max="1" width="50.83203125" style="88" customWidth="1"/>
    <col min="2" max="2" width="32.33203125" style="88" customWidth="1"/>
    <col min="3" max="3" width="50.83203125" style="88" customWidth="1"/>
    <col min="4" max="4" width="41.6640625" style="88" customWidth="1"/>
    <col min="5" max="5" width="50.33203125" style="88" customWidth="1"/>
    <col min="6" max="6" width="9.33203125" style="88" hidden="1" customWidth="1"/>
    <col min="7" max="16384" width="9.33203125" style="88"/>
  </cols>
  <sheetData>
    <row r="1" spans="1:5">
      <c r="A1" s="191" t="s">
        <v>284</v>
      </c>
      <c r="B1" s="192"/>
      <c r="C1" s="192"/>
      <c r="D1" s="192"/>
      <c r="E1" s="193"/>
    </row>
    <row r="2" spans="1:5" ht="25.5" customHeight="1">
      <c r="A2" s="191"/>
      <c r="B2" s="192"/>
      <c r="C2" s="192"/>
      <c r="D2" s="192"/>
      <c r="E2" s="193"/>
    </row>
    <row r="3" spans="1:5" ht="25.5" customHeight="1">
      <c r="A3" s="194"/>
      <c r="B3" s="195"/>
      <c r="C3" s="195"/>
      <c r="D3" s="195"/>
      <c r="E3" s="196"/>
    </row>
    <row r="4" spans="1:5" s="154" customFormat="1" ht="34.5" customHeight="1">
      <c r="A4" s="183" t="s">
        <v>277</v>
      </c>
      <c r="B4" s="184"/>
      <c r="C4" s="184"/>
      <c r="D4" s="184"/>
      <c r="E4" s="185"/>
    </row>
    <row r="5" spans="1:5" ht="29.25" customHeight="1">
      <c r="A5" s="181" t="s">
        <v>440</v>
      </c>
      <c r="B5" s="181"/>
      <c r="C5" s="181"/>
      <c r="D5" s="181"/>
      <c r="E5" s="201"/>
    </row>
    <row r="6" spans="1:5" ht="101.25" customHeight="1">
      <c r="A6" s="182"/>
      <c r="B6" s="182"/>
      <c r="C6" s="182"/>
      <c r="D6" s="182"/>
      <c r="E6" s="202"/>
    </row>
    <row r="7" spans="1:5" ht="43.5" customHeight="1">
      <c r="A7" s="182"/>
      <c r="B7" s="182"/>
      <c r="C7" s="182"/>
      <c r="D7" s="182"/>
      <c r="E7" s="202"/>
    </row>
    <row r="8" spans="1:5" ht="30" customHeight="1">
      <c r="A8" s="182"/>
      <c r="B8" s="182"/>
      <c r="C8" s="182"/>
      <c r="D8" s="182"/>
      <c r="E8" s="202"/>
    </row>
    <row r="9" spans="1:5" ht="15.75" customHeight="1">
      <c r="A9" s="182"/>
      <c r="B9" s="182"/>
      <c r="C9" s="182"/>
      <c r="D9" s="182"/>
      <c r="E9" s="202"/>
    </row>
    <row r="10" spans="1:5" ht="16.5" customHeight="1">
      <c r="A10" s="182"/>
      <c r="B10" s="182"/>
      <c r="C10" s="182"/>
      <c r="D10" s="182"/>
      <c r="E10" s="202"/>
    </row>
    <row r="11" spans="1:5" ht="9.75" hidden="1" customHeight="1">
      <c r="A11" s="203"/>
      <c r="B11" s="203"/>
      <c r="C11" s="203"/>
      <c r="D11" s="203"/>
      <c r="E11" s="204"/>
    </row>
    <row r="12" spans="1:5" s="154" customFormat="1" ht="34.5" customHeight="1">
      <c r="A12" s="183" t="s">
        <v>278</v>
      </c>
      <c r="B12" s="184"/>
      <c r="C12" s="184"/>
      <c r="D12" s="184"/>
      <c r="E12" s="185"/>
    </row>
    <row r="13" spans="1:5" ht="29.25" customHeight="1">
      <c r="A13" s="181" t="s">
        <v>441</v>
      </c>
      <c r="B13" s="181"/>
      <c r="C13" s="181"/>
      <c r="D13" s="181"/>
      <c r="E13" s="201"/>
    </row>
    <row r="14" spans="1:5" ht="51" customHeight="1">
      <c r="A14" s="182"/>
      <c r="B14" s="182"/>
      <c r="C14" s="182"/>
      <c r="D14" s="182"/>
      <c r="E14" s="202"/>
    </row>
    <row r="15" spans="1:5" ht="24.95" customHeight="1">
      <c r="A15" s="182"/>
      <c r="B15" s="182"/>
      <c r="C15" s="182"/>
      <c r="D15" s="182"/>
      <c r="E15" s="202"/>
    </row>
    <row r="16" spans="1:5" ht="9" customHeight="1">
      <c r="A16" s="182"/>
      <c r="B16" s="182"/>
      <c r="C16" s="182"/>
      <c r="D16" s="182"/>
      <c r="E16" s="202"/>
    </row>
    <row r="17" spans="1:6" ht="24.95" customHeight="1">
      <c r="A17" s="182"/>
      <c r="B17" s="182"/>
      <c r="C17" s="182"/>
      <c r="D17" s="182"/>
      <c r="E17" s="202"/>
    </row>
    <row r="18" spans="1:6" ht="69.75" customHeight="1">
      <c r="A18" s="203"/>
      <c r="B18" s="203"/>
      <c r="C18" s="203"/>
      <c r="D18" s="203"/>
      <c r="E18" s="204"/>
    </row>
    <row r="19" spans="1:6" s="154" customFormat="1" ht="34.5" customHeight="1">
      <c r="A19" s="183" t="s">
        <v>279</v>
      </c>
      <c r="B19" s="184"/>
      <c r="C19" s="184"/>
      <c r="D19" s="184"/>
      <c r="E19" s="185"/>
    </row>
    <row r="20" spans="1:6" s="154" customFormat="1" ht="34.5" customHeight="1">
      <c r="A20" s="197" t="s">
        <v>397</v>
      </c>
      <c r="B20" s="197"/>
      <c r="C20" s="197"/>
      <c r="D20" s="197"/>
      <c r="E20" s="198"/>
    </row>
    <row r="21" spans="1:6" ht="12.75" customHeight="1">
      <c r="A21" s="199"/>
      <c r="B21" s="199"/>
      <c r="C21" s="199"/>
      <c r="D21" s="199"/>
      <c r="E21" s="200"/>
    </row>
    <row r="22" spans="1:6" s="154" customFormat="1" ht="34.5" customHeight="1">
      <c r="A22" s="183" t="s">
        <v>280</v>
      </c>
      <c r="B22" s="184"/>
      <c r="C22" s="184"/>
      <c r="D22" s="184"/>
      <c r="E22" s="185"/>
    </row>
    <row r="23" spans="1:6" s="154" customFormat="1" ht="54" customHeight="1">
      <c r="A23" s="181" t="s">
        <v>442</v>
      </c>
      <c r="B23" s="181"/>
      <c r="C23" s="181"/>
      <c r="D23" s="181"/>
      <c r="E23" s="181"/>
    </row>
    <row r="24" spans="1:6" ht="33.75" customHeight="1">
      <c r="A24" s="182"/>
      <c r="B24" s="182"/>
      <c r="C24" s="182"/>
      <c r="D24" s="182"/>
      <c r="E24" s="182"/>
    </row>
    <row r="25" spans="1:6" ht="33.75" customHeight="1">
      <c r="A25" s="182"/>
      <c r="B25" s="182"/>
      <c r="C25" s="182"/>
      <c r="D25" s="182"/>
      <c r="E25" s="182"/>
    </row>
    <row r="26" spans="1:6" ht="27" customHeight="1">
      <c r="A26" s="182"/>
      <c r="B26" s="182"/>
      <c r="C26" s="182"/>
      <c r="D26" s="182"/>
      <c r="E26" s="182"/>
    </row>
    <row r="27" spans="1:6" s="154" customFormat="1" ht="34.5" customHeight="1">
      <c r="A27" s="189" t="s">
        <v>281</v>
      </c>
      <c r="B27" s="189"/>
      <c r="C27" s="189" t="s">
        <v>282</v>
      </c>
      <c r="D27" s="189"/>
      <c r="E27" s="169" t="s">
        <v>283</v>
      </c>
      <c r="F27" s="22"/>
    </row>
    <row r="28" spans="1:6" ht="90.75" customHeight="1">
      <c r="A28" s="190" t="s">
        <v>365</v>
      </c>
      <c r="B28" s="190"/>
      <c r="C28" s="190" t="s">
        <v>366</v>
      </c>
      <c r="D28" s="190"/>
      <c r="E28" s="186" t="s">
        <v>451</v>
      </c>
      <c r="F28" s="186"/>
    </row>
    <row r="29" spans="1:6" ht="19.5" customHeight="1">
      <c r="A29" s="187"/>
      <c r="B29" s="187"/>
      <c r="C29" s="187"/>
      <c r="D29" s="187"/>
      <c r="E29" s="187"/>
    </row>
    <row r="30" spans="1:6">
      <c r="A30" s="188"/>
      <c r="B30" s="188"/>
      <c r="C30" s="188"/>
      <c r="D30" s="188"/>
      <c r="E30" s="188"/>
    </row>
    <row r="31" spans="1:6">
      <c r="A31" s="188"/>
      <c r="B31" s="188"/>
      <c r="C31" s="188"/>
      <c r="D31" s="188"/>
      <c r="E31" s="188"/>
    </row>
    <row r="32" spans="1:6">
      <c r="A32" s="188"/>
      <c r="B32" s="188"/>
      <c r="C32" s="188"/>
      <c r="D32" s="188"/>
      <c r="E32" s="188"/>
    </row>
    <row r="33" spans="1:5">
      <c r="A33" s="188"/>
      <c r="B33" s="188"/>
      <c r="C33" s="188"/>
      <c r="D33" s="188"/>
      <c r="E33" s="188"/>
    </row>
    <row r="34" spans="1:5">
      <c r="A34" s="188"/>
      <c r="B34" s="188"/>
      <c r="C34" s="188"/>
      <c r="D34" s="188"/>
      <c r="E34" s="188"/>
    </row>
    <row r="35" spans="1:5">
      <c r="A35" s="188"/>
      <c r="B35" s="188"/>
      <c r="C35" s="188"/>
      <c r="D35" s="188"/>
      <c r="E35" s="188"/>
    </row>
    <row r="36" spans="1:5">
      <c r="A36" s="188"/>
      <c r="B36" s="188"/>
      <c r="C36" s="188"/>
      <c r="D36" s="188"/>
      <c r="E36" s="188"/>
    </row>
    <row r="37" spans="1:5">
      <c r="A37" s="188"/>
      <c r="B37" s="188"/>
      <c r="C37" s="188"/>
      <c r="D37" s="188"/>
      <c r="E37" s="188"/>
    </row>
    <row r="38" spans="1:5">
      <c r="A38" s="188"/>
      <c r="B38" s="188"/>
      <c r="C38" s="188"/>
      <c r="D38" s="188"/>
      <c r="E38" s="188"/>
    </row>
  </sheetData>
  <mergeCells count="15">
    <mergeCell ref="A4:E4"/>
    <mergeCell ref="A1:E3"/>
    <mergeCell ref="A12:E12"/>
    <mergeCell ref="A19:E19"/>
    <mergeCell ref="A20:E21"/>
    <mergeCell ref="A5:E11"/>
    <mergeCell ref="A13:E18"/>
    <mergeCell ref="A23:E26"/>
    <mergeCell ref="A22:E22"/>
    <mergeCell ref="E28:F28"/>
    <mergeCell ref="A29:E38"/>
    <mergeCell ref="C27:D27"/>
    <mergeCell ref="C28:D28"/>
    <mergeCell ref="A27:B27"/>
    <mergeCell ref="A28:B28"/>
  </mergeCells>
  <pageMargins left="1" right="1" top="1" bottom="1" header="0.5" footer="0.5"/>
  <pageSetup scale="4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topLeftCell="A12" zoomScale="55" zoomScaleNormal="55" zoomScaleSheetLayoutView="85" workbookViewId="0">
      <selection activeCell="E17" sqref="E17"/>
    </sheetView>
  </sheetViews>
  <sheetFormatPr baseColWidth="10" defaultColWidth="9.33203125" defaultRowHeight="12.75"/>
  <cols>
    <col min="1" max="1" width="21" style="122" customWidth="1"/>
    <col min="2" max="2" width="29.1640625" style="122" customWidth="1"/>
    <col min="3" max="3" width="47.33203125" style="122" customWidth="1"/>
    <col min="4" max="4" width="29.83203125" style="122" customWidth="1"/>
    <col min="5" max="5" width="58.83203125" style="122" customWidth="1"/>
    <col min="6" max="6" width="37.5" style="122" customWidth="1"/>
    <col min="7" max="7" width="9.33203125" style="122" customWidth="1"/>
    <col min="8" max="16384" width="9.33203125" style="122"/>
  </cols>
  <sheetData>
    <row r="1" spans="1:7" s="142" customFormat="1" ht="15.75" customHeight="1">
      <c r="A1" s="352" t="s">
        <v>356</v>
      </c>
      <c r="B1" s="352"/>
      <c r="C1" s="352"/>
      <c r="D1" s="352"/>
      <c r="E1" s="352"/>
      <c r="F1" s="352"/>
      <c r="G1" s="146"/>
    </row>
    <row r="2" spans="1:7" s="142" customFormat="1" ht="21" customHeight="1">
      <c r="A2" s="192"/>
      <c r="B2" s="192"/>
      <c r="C2" s="192"/>
      <c r="D2" s="192"/>
      <c r="E2" s="192"/>
      <c r="F2" s="192"/>
      <c r="G2" s="146"/>
    </row>
    <row r="3" spans="1:7" ht="24.75" customHeight="1">
      <c r="A3" s="353"/>
      <c r="B3" s="353"/>
      <c r="C3" s="353"/>
      <c r="D3" s="353"/>
      <c r="E3" s="353"/>
      <c r="F3" s="353"/>
    </row>
    <row r="4" spans="1:7" ht="24.75" customHeight="1">
      <c r="A4" s="361" t="s">
        <v>29</v>
      </c>
      <c r="B4" s="361"/>
      <c r="C4" s="361"/>
      <c r="D4" s="357" t="s">
        <v>433</v>
      </c>
      <c r="E4" s="357"/>
      <c r="F4" s="357"/>
    </row>
    <row r="5" spans="1:7" ht="24.75" customHeight="1">
      <c r="A5" s="361" t="s">
        <v>183</v>
      </c>
      <c r="B5" s="361"/>
      <c r="C5" s="361"/>
      <c r="D5" s="357" t="s">
        <v>370</v>
      </c>
      <c r="E5" s="357"/>
      <c r="F5" s="357"/>
    </row>
    <row r="6" spans="1:7" ht="24.75" customHeight="1">
      <c r="A6" s="361" t="s">
        <v>314</v>
      </c>
      <c r="B6" s="361"/>
      <c r="C6" s="361"/>
      <c r="D6" s="357" t="s">
        <v>418</v>
      </c>
      <c r="E6" s="357"/>
      <c r="F6" s="357"/>
    </row>
    <row r="7" spans="1:7" ht="24.75" customHeight="1">
      <c r="A7" s="360" t="s">
        <v>32</v>
      </c>
      <c r="B7" s="360"/>
      <c r="C7" s="360"/>
      <c r="D7" s="357" t="s">
        <v>419</v>
      </c>
      <c r="E7" s="357"/>
      <c r="F7" s="357"/>
    </row>
    <row r="8" spans="1:7" ht="23.25" customHeight="1">
      <c r="A8" s="358" t="s">
        <v>465</v>
      </c>
      <c r="B8" s="359"/>
      <c r="C8" s="359"/>
      <c r="D8" s="359"/>
      <c r="E8" s="359"/>
      <c r="F8" s="359"/>
    </row>
    <row r="9" spans="1:7" ht="53.25" customHeight="1">
      <c r="A9" s="354" t="s">
        <v>84</v>
      </c>
      <c r="B9" s="354"/>
      <c r="C9" s="178" t="s">
        <v>371</v>
      </c>
      <c r="D9" s="99" t="s">
        <v>25</v>
      </c>
      <c r="E9" s="355" t="s">
        <v>466</v>
      </c>
      <c r="F9" s="355"/>
    </row>
    <row r="10" spans="1:7" ht="53.25" customHeight="1">
      <c r="A10" s="362" t="s">
        <v>86</v>
      </c>
      <c r="B10" s="362"/>
      <c r="C10" s="178" t="s">
        <v>372</v>
      </c>
      <c r="D10" s="160" t="s">
        <v>26</v>
      </c>
      <c r="E10" s="363" t="s">
        <v>373</v>
      </c>
      <c r="F10" s="363"/>
    </row>
    <row r="11" spans="1:7" ht="122.25" customHeight="1">
      <c r="A11" s="362" t="s">
        <v>172</v>
      </c>
      <c r="B11" s="362"/>
      <c r="C11" s="178" t="s">
        <v>468</v>
      </c>
      <c r="D11" s="160" t="s">
        <v>27</v>
      </c>
      <c r="E11" s="363" t="s">
        <v>467</v>
      </c>
      <c r="F11" s="363"/>
    </row>
    <row r="12" spans="1:7" ht="41.25" customHeight="1">
      <c r="A12" s="354" t="s">
        <v>315</v>
      </c>
      <c r="B12" s="354"/>
      <c r="C12" s="159" t="s">
        <v>379</v>
      </c>
      <c r="D12" s="159" t="s">
        <v>316</v>
      </c>
      <c r="E12" s="159" t="s">
        <v>317</v>
      </c>
      <c r="F12" s="159" t="s">
        <v>318</v>
      </c>
    </row>
    <row r="13" spans="1:7" ht="199.5" customHeight="1">
      <c r="A13" s="356" t="s">
        <v>319</v>
      </c>
      <c r="B13" s="356"/>
      <c r="C13" s="163" t="s">
        <v>374</v>
      </c>
      <c r="D13" s="163" t="s">
        <v>375</v>
      </c>
      <c r="E13" s="163" t="s">
        <v>471</v>
      </c>
      <c r="F13" s="163" t="s">
        <v>376</v>
      </c>
    </row>
    <row r="14" spans="1:7" ht="199.5" customHeight="1">
      <c r="A14" s="356" t="s">
        <v>320</v>
      </c>
      <c r="B14" s="356"/>
      <c r="C14" s="163" t="s">
        <v>377</v>
      </c>
      <c r="D14" s="163" t="s">
        <v>378</v>
      </c>
      <c r="E14" s="163" t="s">
        <v>472</v>
      </c>
      <c r="F14" s="163" t="s">
        <v>380</v>
      </c>
    </row>
    <row r="15" spans="1:7" ht="30.75" customHeight="1">
      <c r="A15" s="145" t="s">
        <v>154</v>
      </c>
      <c r="B15" s="145" t="s">
        <v>48</v>
      </c>
      <c r="C15" s="145" t="s">
        <v>159</v>
      </c>
      <c r="D15" s="145" t="s">
        <v>156</v>
      </c>
      <c r="E15" s="145" t="s">
        <v>160</v>
      </c>
      <c r="F15" s="162" t="s">
        <v>193</v>
      </c>
    </row>
    <row r="16" spans="1:7" ht="188.25" customHeight="1">
      <c r="A16" s="161" t="s">
        <v>118</v>
      </c>
      <c r="B16" s="98" t="s">
        <v>359</v>
      </c>
      <c r="C16" s="179" t="s">
        <v>381</v>
      </c>
      <c r="D16" s="163" t="s">
        <v>382</v>
      </c>
      <c r="E16" s="163" t="s">
        <v>469</v>
      </c>
      <c r="F16" s="163" t="s">
        <v>391</v>
      </c>
    </row>
    <row r="17" spans="1:6" ht="188.1" customHeight="1">
      <c r="A17" s="99" t="s">
        <v>152</v>
      </c>
      <c r="B17" s="98" t="s">
        <v>360</v>
      </c>
      <c r="C17" s="163" t="s">
        <v>480</v>
      </c>
      <c r="D17" s="163" t="s">
        <v>383</v>
      </c>
      <c r="E17" s="163" t="s">
        <v>470</v>
      </c>
      <c r="F17" s="163" t="s">
        <v>384</v>
      </c>
    </row>
    <row r="18" spans="1:6" ht="188.1" customHeight="1">
      <c r="A18" s="99" t="s">
        <v>129</v>
      </c>
      <c r="B18" s="98" t="s">
        <v>361</v>
      </c>
      <c r="C18" s="163" t="s">
        <v>385</v>
      </c>
      <c r="D18" s="163" t="s">
        <v>386</v>
      </c>
      <c r="E18" s="163" t="s">
        <v>473</v>
      </c>
      <c r="F18" s="163" t="s">
        <v>387</v>
      </c>
    </row>
    <row r="19" spans="1:6" ht="188.1" customHeight="1">
      <c r="A19" s="99" t="s">
        <v>130</v>
      </c>
      <c r="B19" s="98" t="s">
        <v>362</v>
      </c>
      <c r="C19" s="163" t="s">
        <v>388</v>
      </c>
      <c r="D19" s="163" t="s">
        <v>389</v>
      </c>
      <c r="E19" s="163" t="s">
        <v>474</v>
      </c>
      <c r="F19" s="163" t="s">
        <v>390</v>
      </c>
    </row>
    <row r="20" spans="1:6" ht="188.1" customHeight="1">
      <c r="A20" s="161" t="s">
        <v>161</v>
      </c>
      <c r="B20" s="98" t="s">
        <v>363</v>
      </c>
      <c r="C20" s="163" t="s">
        <v>392</v>
      </c>
      <c r="D20" s="163" t="s">
        <v>393</v>
      </c>
      <c r="E20" s="163" t="s">
        <v>475</v>
      </c>
      <c r="F20" s="163" t="s">
        <v>391</v>
      </c>
    </row>
    <row r="21" spans="1:6" ht="188.1" customHeight="1">
      <c r="A21" s="99" t="s">
        <v>162</v>
      </c>
      <c r="B21" s="98" t="s">
        <v>394</v>
      </c>
      <c r="C21" s="163" t="s">
        <v>395</v>
      </c>
      <c r="D21" s="163" t="s">
        <v>396</v>
      </c>
      <c r="E21" s="163" t="s">
        <v>476</v>
      </c>
      <c r="F21" s="163" t="s">
        <v>391</v>
      </c>
    </row>
    <row r="22" spans="1:6" ht="14.25" customHeight="1">
      <c r="A22" s="350"/>
      <c r="B22" s="350"/>
      <c r="C22" s="350"/>
      <c r="D22" s="350"/>
      <c r="E22" s="350"/>
      <c r="F22" s="350"/>
    </row>
    <row r="23" spans="1:6" ht="14.25" customHeight="1">
      <c r="A23" s="351"/>
      <c r="B23" s="351"/>
      <c r="C23" s="351"/>
      <c r="D23" s="351"/>
      <c r="E23" s="351"/>
      <c r="F23" s="351"/>
    </row>
    <row r="24" spans="1:6" ht="12.75" customHeight="1">
      <c r="A24" s="351"/>
      <c r="B24" s="351"/>
      <c r="C24" s="351"/>
      <c r="D24" s="351"/>
      <c r="E24" s="351"/>
      <c r="F24" s="351"/>
    </row>
    <row r="25" spans="1:6" ht="15.75" customHeight="1">
      <c r="A25" s="351"/>
      <c r="B25" s="351"/>
      <c r="C25" s="351"/>
      <c r="D25" s="351"/>
      <c r="E25" s="351"/>
      <c r="F25" s="351"/>
    </row>
    <row r="26" spans="1:6">
      <c r="A26" s="351"/>
      <c r="B26" s="351"/>
      <c r="C26" s="351"/>
      <c r="D26" s="351"/>
      <c r="E26" s="351"/>
      <c r="F26" s="351"/>
    </row>
    <row r="27" spans="1:6">
      <c r="A27" s="351"/>
      <c r="B27" s="351"/>
      <c r="C27" s="351"/>
      <c r="D27" s="351"/>
      <c r="E27" s="351"/>
      <c r="F27" s="351"/>
    </row>
    <row r="28" spans="1:6">
      <c r="A28" s="351"/>
      <c r="B28" s="351"/>
      <c r="C28" s="351"/>
      <c r="D28" s="351"/>
      <c r="E28" s="351"/>
      <c r="F28" s="351"/>
    </row>
    <row r="29" spans="1:6">
      <c r="A29" s="351"/>
      <c r="B29" s="351"/>
      <c r="C29" s="351"/>
      <c r="D29" s="351"/>
      <c r="E29" s="351"/>
      <c r="F29" s="351"/>
    </row>
    <row r="30" spans="1:6">
      <c r="A30" s="351"/>
      <c r="B30" s="351"/>
      <c r="C30" s="351"/>
      <c r="D30" s="351"/>
      <c r="E30" s="351"/>
      <c r="F30" s="351"/>
    </row>
    <row r="31" spans="1:6">
      <c r="A31" s="351"/>
      <c r="B31" s="351"/>
      <c r="C31" s="351"/>
      <c r="D31" s="351"/>
      <c r="E31" s="351"/>
      <c r="F31" s="351"/>
    </row>
    <row r="32" spans="1:6">
      <c r="A32" s="351"/>
      <c r="B32" s="351"/>
      <c r="C32" s="351"/>
      <c r="D32" s="351"/>
      <c r="E32" s="351"/>
      <c r="F32" s="351"/>
    </row>
    <row r="33" spans="1:6">
      <c r="A33" s="351"/>
      <c r="B33" s="351"/>
      <c r="C33" s="351"/>
      <c r="D33" s="351"/>
      <c r="E33" s="351"/>
      <c r="F33" s="351"/>
    </row>
    <row r="34" spans="1:6">
      <c r="A34" s="351"/>
      <c r="B34" s="351"/>
      <c r="C34" s="351"/>
      <c r="D34" s="351"/>
      <c r="E34" s="351"/>
      <c r="F34" s="351"/>
    </row>
    <row r="35" spans="1:6">
      <c r="A35" s="351"/>
      <c r="B35" s="351"/>
      <c r="C35" s="351"/>
      <c r="D35" s="351"/>
      <c r="E35" s="351"/>
      <c r="F35" s="351"/>
    </row>
  </sheetData>
  <dataConsolidate/>
  <mergeCells count="20">
    <mergeCell ref="A11:B11"/>
    <mergeCell ref="E10:F10"/>
    <mergeCell ref="E11:F11"/>
    <mergeCell ref="A13:B13"/>
    <mergeCell ref="A22:F35"/>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s>
  <phoneticPr fontId="25" type="noConversion"/>
  <pageMargins left="0.7" right="0.7" top="0.75" bottom="0.75" header="0.3" footer="0.3"/>
  <pageSetup scale="6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topLeftCell="A46" zoomScale="85" zoomScaleNormal="85" zoomScaleSheetLayoutView="100" workbookViewId="0">
      <selection activeCell="L21" sqref="L21"/>
    </sheetView>
  </sheetViews>
  <sheetFormatPr baseColWidth="10" defaultRowHeight="12.75"/>
  <cols>
    <col min="1" max="1" width="4.33203125" style="122" customWidth="1"/>
    <col min="2" max="3" width="15.83203125" style="122" customWidth="1"/>
    <col min="4" max="4" width="17.83203125" style="122" customWidth="1"/>
    <col min="5" max="5" width="19.33203125" style="122" customWidth="1"/>
    <col min="6" max="7" width="17.83203125" style="122" customWidth="1"/>
    <col min="8" max="8" width="22.1640625" style="122" customWidth="1"/>
    <col min="9" max="9" width="29" style="122" customWidth="1"/>
    <col min="10" max="16384" width="12" style="122"/>
  </cols>
  <sheetData>
    <row r="1" spans="1:9" ht="34.5" customHeight="1">
      <c r="B1" s="354" t="s">
        <v>34</v>
      </c>
      <c r="C1" s="373"/>
      <c r="D1" s="373"/>
      <c r="E1" s="373"/>
      <c r="F1" s="373"/>
      <c r="G1" s="373"/>
      <c r="H1" s="373"/>
      <c r="I1" s="373"/>
    </row>
    <row r="2" spans="1:9" ht="19.5" customHeight="1">
      <c r="B2" s="362" t="s">
        <v>332</v>
      </c>
      <c r="C2" s="374"/>
      <c r="D2" s="374"/>
      <c r="E2" s="374"/>
      <c r="F2" s="374"/>
      <c r="G2" s="374"/>
      <c r="H2" s="374"/>
      <c r="I2" s="374"/>
    </row>
    <row r="3" spans="1:9" s="142" customFormat="1" ht="60" customHeight="1">
      <c r="A3" s="138"/>
      <c r="B3" s="365" t="s">
        <v>35</v>
      </c>
      <c r="C3" s="365"/>
      <c r="D3" s="190" t="str">
        <f>'FORMATO 2. POA - MIR'!D4:F4</f>
        <v>SECRETARÍA DE BIENESTAR, INCLUSIÓN Y DESARROLLO SOCIAL</v>
      </c>
      <c r="E3" s="190"/>
      <c r="F3" s="365" t="s">
        <v>38</v>
      </c>
      <c r="G3" s="365"/>
      <c r="H3" s="190">
        <v>2026</v>
      </c>
      <c r="I3" s="190"/>
    </row>
    <row r="4" spans="1:9" s="142" customFormat="1" ht="60" customHeight="1">
      <c r="A4" s="138"/>
      <c r="B4" s="365" t="s">
        <v>36</v>
      </c>
      <c r="C4" s="365"/>
      <c r="D4" s="190" t="s">
        <v>418</v>
      </c>
      <c r="E4" s="190"/>
      <c r="F4" s="365" t="s">
        <v>39</v>
      </c>
      <c r="G4" s="365"/>
      <c r="H4" s="190" t="s">
        <v>421</v>
      </c>
      <c r="I4" s="190"/>
    </row>
    <row r="5" spans="1:9" s="142" customFormat="1" ht="60" customHeight="1">
      <c r="A5" s="138"/>
      <c r="B5" s="366" t="s">
        <v>37</v>
      </c>
      <c r="C5" s="366"/>
      <c r="D5" s="367" t="s">
        <v>422</v>
      </c>
      <c r="E5" s="367"/>
      <c r="F5" s="365" t="s">
        <v>40</v>
      </c>
      <c r="G5" s="365"/>
      <c r="H5" s="190" t="s">
        <v>464</v>
      </c>
      <c r="I5" s="190"/>
    </row>
    <row r="6" spans="1:9">
      <c r="A6" s="138"/>
      <c r="B6" s="375" t="s">
        <v>83</v>
      </c>
      <c r="C6" s="375"/>
      <c r="D6" s="375"/>
      <c r="E6" s="375"/>
      <c r="F6" s="375"/>
      <c r="G6" s="375"/>
      <c r="H6" s="375"/>
      <c r="I6" s="375"/>
    </row>
    <row r="7" spans="1:9" ht="90" customHeight="1">
      <c r="A7" s="138"/>
      <c r="B7" s="370" t="s">
        <v>84</v>
      </c>
      <c r="C7" s="370"/>
      <c r="D7" s="190" t="str">
        <f>'FORMATO 2. POA - MIR'!C9</f>
        <v>ACUERDO 2. ACUERDO PARA EL BIENESTAR DEL PUEBLO</v>
      </c>
      <c r="E7" s="190"/>
      <c r="F7" s="368" t="s">
        <v>85</v>
      </c>
      <c r="G7" s="368"/>
      <c r="H7" s="190" t="str">
        <f>'FORMATO 2. POA - MIR'!E9</f>
        <v>2.8.1 Fortalecer el desarrollo de las niñas, niños y adolescentes en materia de salud, educación, seguridad social, alimentación y nutrición</v>
      </c>
      <c r="I7" s="190"/>
    </row>
    <row r="8" spans="1:9" ht="112.5" customHeight="1">
      <c r="A8" s="138"/>
      <c r="B8" s="368" t="s">
        <v>86</v>
      </c>
      <c r="C8" s="368"/>
      <c r="D8" s="190" t="str">
        <f>'FORMATO 2. POA - MIR'!C10</f>
        <v>ACUERDO 2. BIENESTAR SOCIAL PARA ZAPOTLÁN</v>
      </c>
      <c r="E8" s="190"/>
      <c r="F8" s="368" t="s">
        <v>88</v>
      </c>
      <c r="G8" s="368"/>
      <c r="H8" s="190" t="str">
        <f>'FORMATO 2. POA - MIR'!E10</f>
        <v xml:space="preserve">2.8.1.1 Garantizar el desarrollo formal de las niñas, niños
y adolescentes en materia de salud, educación,
seguridad social, alimentación y nutrición en Zapotlán.
</v>
      </c>
      <c r="I8" s="190"/>
    </row>
    <row r="9" spans="1:9" ht="126" customHeight="1">
      <c r="A9" s="138"/>
      <c r="B9" s="368" t="s">
        <v>89</v>
      </c>
      <c r="C9" s="368"/>
      <c r="D9" s="190"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9" s="190"/>
      <c r="F9" s="368" t="s">
        <v>88</v>
      </c>
      <c r="G9" s="368"/>
      <c r="H9" s="190" t="str">
        <f>'FORMATO 2. POA - MIR'!E11</f>
        <v>2.8.1.2 Generar atención a la salud física y emocional de los niños, niñas y adolescentes en situación de vulnerabilidad.</v>
      </c>
      <c r="I9" s="190"/>
    </row>
    <row r="10" spans="1:9" ht="15" customHeight="1">
      <c r="A10" s="138"/>
      <c r="B10" s="371" t="s">
        <v>333</v>
      </c>
      <c r="C10" s="371"/>
      <c r="D10" s="371"/>
      <c r="E10" s="371"/>
      <c r="F10" s="371"/>
      <c r="G10" s="371"/>
      <c r="H10" s="371"/>
      <c r="I10" s="371"/>
    </row>
    <row r="11" spans="1:9">
      <c r="A11" s="138"/>
      <c r="B11" s="370" t="s">
        <v>41</v>
      </c>
      <c r="C11" s="370"/>
      <c r="D11" s="370"/>
      <c r="E11" s="370"/>
      <c r="F11" s="370"/>
      <c r="G11" s="370"/>
      <c r="H11" s="370"/>
      <c r="I11" s="370"/>
    </row>
    <row r="12" spans="1:9" ht="18.75" customHeight="1">
      <c r="A12" s="138"/>
      <c r="B12" s="369" t="str">
        <f>CALENDARIZACION!B17</f>
        <v>GESTIONES DE PROGRAMAS Y PROYECTOS ALIMENTARIOS EN SISTEMA ESTATAL DIF HIDALGO</v>
      </c>
      <c r="C12" s="369"/>
      <c r="D12" s="369"/>
      <c r="E12" s="369"/>
      <c r="F12" s="369"/>
      <c r="G12" s="369"/>
      <c r="H12" s="369"/>
      <c r="I12" s="369"/>
    </row>
    <row r="13" spans="1:9">
      <c r="A13" s="138"/>
      <c r="B13" s="370" t="s">
        <v>44</v>
      </c>
      <c r="C13" s="370"/>
      <c r="D13" s="370"/>
      <c r="E13" s="370"/>
      <c r="F13" s="370"/>
      <c r="G13" s="370"/>
      <c r="H13" s="370"/>
      <c r="I13" s="370"/>
    </row>
    <row r="14" spans="1:9" ht="47.25" customHeight="1">
      <c r="A14" s="138"/>
      <c r="B14" s="190" t="str">
        <f>'FORMATO 2. POA - MIR'!C16</f>
        <v xml:space="preserve">Gestionar en el SEDIFH el incremento de dotaciones alimentarias de los diferentes programas y proyectos 
</v>
      </c>
      <c r="C14" s="190"/>
      <c r="D14" s="190"/>
      <c r="E14" s="190"/>
      <c r="F14" s="190"/>
      <c r="G14" s="190"/>
      <c r="H14" s="190"/>
      <c r="I14" s="190"/>
    </row>
    <row r="15" spans="1:9" ht="18.75" customHeight="1">
      <c r="A15" s="138"/>
      <c r="B15" s="371" t="s">
        <v>334</v>
      </c>
      <c r="C15" s="371"/>
      <c r="D15" s="371"/>
      <c r="E15" s="371"/>
      <c r="F15" s="371"/>
      <c r="G15" s="371"/>
      <c r="H15" s="371"/>
      <c r="I15" s="371"/>
    </row>
    <row r="16" spans="1:9">
      <c r="A16" s="138"/>
      <c r="B16" s="372" t="s">
        <v>321</v>
      </c>
      <c r="C16" s="372"/>
      <c r="D16" s="372"/>
      <c r="E16" s="372"/>
      <c r="F16" s="372"/>
      <c r="G16" s="372"/>
      <c r="H16" s="372"/>
      <c r="I16" s="372"/>
    </row>
    <row r="17" spans="1:9">
      <c r="A17" s="138"/>
      <c r="B17" s="190" t="str">
        <f>CALENDARIZACION!E17</f>
        <v>PAEP=(PAP/PAR)*100%</v>
      </c>
      <c r="C17" s="190"/>
      <c r="D17" s="190"/>
      <c r="E17" s="190"/>
      <c r="F17" s="190"/>
      <c r="G17" s="190"/>
      <c r="H17" s="190"/>
      <c r="I17" s="190"/>
    </row>
    <row r="18" spans="1:9">
      <c r="A18" s="138"/>
      <c r="B18" s="372" t="s">
        <v>322</v>
      </c>
      <c r="C18" s="372"/>
      <c r="D18" s="372"/>
      <c r="E18" s="372"/>
      <c r="F18" s="372"/>
      <c r="G18" s="372"/>
      <c r="H18" s="372"/>
      <c r="I18" s="372"/>
    </row>
    <row r="19" spans="1:9" ht="28.5" customHeight="1">
      <c r="A19" s="138"/>
      <c r="B19" s="377" t="s">
        <v>99</v>
      </c>
      <c r="C19" s="378"/>
      <c r="D19" s="379" t="s">
        <v>323</v>
      </c>
      <c r="E19" s="379"/>
      <c r="F19" s="378" t="s">
        <v>324</v>
      </c>
      <c r="G19" s="378"/>
      <c r="H19" s="368" t="s">
        <v>132</v>
      </c>
      <c r="I19" s="368"/>
    </row>
    <row r="20" spans="1:9" ht="63.75" customHeight="1">
      <c r="A20" s="138"/>
      <c r="B20" s="190" t="s">
        <v>424</v>
      </c>
      <c r="C20" s="190"/>
      <c r="D20" s="376" t="s">
        <v>102</v>
      </c>
      <c r="E20" s="376"/>
      <c r="F20" s="190" t="str">
        <f>CALENDARIZACION!C17</f>
        <v xml:space="preserve">PAEP=Porcentaje Avance en la Entrega de Programas </v>
      </c>
      <c r="G20" s="190"/>
      <c r="H20" s="380" t="str">
        <f>('FORMATO 2. POA - MIR'!E16)</f>
        <v xml:space="preserve">Medios de verificación: 
Carpeta de expedientes, Bitácora de entrega y reportes mensuales
Fuente de información:  
https://sigeh.hidalgo.gob.mx/pags/info_reg/municipal/13082%20-%20Zapotl%C3%A1n%20de%20Ju%C3%A1rez.pdf
Periodicidad:
Trimestral 
Resguardante:
Coordinación Alimentaria
</v>
      </c>
      <c r="I20" s="381"/>
    </row>
    <row r="21" spans="1:9" ht="63.75" customHeight="1">
      <c r="A21" s="138"/>
      <c r="B21" s="190" t="s">
        <v>505</v>
      </c>
      <c r="C21" s="190"/>
      <c r="D21" s="376" t="s">
        <v>102</v>
      </c>
      <c r="E21" s="376"/>
      <c r="F21" s="190" t="str">
        <f>CALENDARIZACION!D17</f>
        <v>PAP. (Porcentaje de Actividades Programadas)</v>
      </c>
      <c r="G21" s="190"/>
      <c r="H21" s="382"/>
      <c r="I21" s="383"/>
    </row>
    <row r="22" spans="1:9" ht="63.75" customHeight="1">
      <c r="A22" s="138"/>
      <c r="B22" s="190" t="s">
        <v>506</v>
      </c>
      <c r="C22" s="190"/>
      <c r="D22" s="376" t="s">
        <v>102</v>
      </c>
      <c r="E22" s="376"/>
      <c r="F22" s="190" t="str">
        <f>CALENDARIZACION!D18</f>
        <v>PAR. (Porcentaje de Actividades Realizadas)</v>
      </c>
      <c r="G22" s="190"/>
      <c r="H22" s="384"/>
      <c r="I22" s="385"/>
    </row>
    <row r="23" spans="1:9" ht="12.75" customHeight="1">
      <c r="A23" s="138"/>
      <c r="B23" s="389" t="s">
        <v>135</v>
      </c>
      <c r="C23" s="389"/>
      <c r="D23" s="389"/>
      <c r="E23" s="389"/>
      <c r="F23" s="389"/>
      <c r="G23" s="389"/>
      <c r="H23" s="389"/>
      <c r="I23" s="389"/>
    </row>
    <row r="24" spans="1:9" ht="15.75" customHeight="1">
      <c r="A24" s="138"/>
      <c r="B24" s="370" t="s">
        <v>24</v>
      </c>
      <c r="C24" s="370"/>
      <c r="D24" s="370" t="s">
        <v>42</v>
      </c>
      <c r="E24" s="370"/>
      <c r="F24" s="370" t="s">
        <v>43</v>
      </c>
      <c r="G24" s="370"/>
      <c r="H24" s="370"/>
      <c r="I24" s="370"/>
    </row>
    <row r="25" spans="1:9" ht="18" customHeight="1">
      <c r="A25" s="138"/>
      <c r="B25" s="190" t="s">
        <v>93</v>
      </c>
      <c r="C25" s="190"/>
      <c r="D25" s="190" t="s">
        <v>91</v>
      </c>
      <c r="E25" s="190"/>
      <c r="F25" s="190" t="s">
        <v>206</v>
      </c>
      <c r="G25" s="190"/>
      <c r="H25" s="190"/>
      <c r="I25" s="190"/>
    </row>
    <row r="26" spans="1:9" ht="18" customHeight="1">
      <c r="A26" s="138"/>
      <c r="B26" s="370" t="s">
        <v>121</v>
      </c>
      <c r="C26" s="370"/>
      <c r="D26" s="370"/>
      <c r="E26" s="370"/>
      <c r="F26" s="386" t="s">
        <v>124</v>
      </c>
      <c r="G26" s="372"/>
      <c r="H26" s="372"/>
      <c r="I26" s="372"/>
    </row>
    <row r="27" spans="1:9" ht="13.5" customHeight="1">
      <c r="A27" s="138"/>
      <c r="B27" s="190" t="s">
        <v>102</v>
      </c>
      <c r="C27" s="190"/>
      <c r="D27" s="190"/>
      <c r="E27" s="190"/>
      <c r="F27" s="190" t="s">
        <v>182</v>
      </c>
      <c r="G27" s="190"/>
      <c r="H27" s="190"/>
      <c r="I27" s="190"/>
    </row>
    <row r="28" spans="1:9" ht="15.75" customHeight="1">
      <c r="A28" s="138"/>
      <c r="B28" s="387" t="s">
        <v>76</v>
      </c>
      <c r="C28" s="388"/>
      <c r="D28" s="388"/>
      <c r="E28" s="388"/>
      <c r="F28" s="386" t="s">
        <v>125</v>
      </c>
      <c r="G28" s="372"/>
      <c r="H28" s="372"/>
      <c r="I28" s="372"/>
    </row>
    <row r="29" spans="1:9" ht="15.75" customHeight="1">
      <c r="A29" s="138"/>
      <c r="B29" s="190" t="s">
        <v>106</v>
      </c>
      <c r="C29" s="190"/>
      <c r="D29" s="190"/>
      <c r="E29" s="190"/>
      <c r="F29" s="190" t="s">
        <v>104</v>
      </c>
      <c r="G29" s="190"/>
      <c r="H29" s="190"/>
      <c r="I29" s="190"/>
    </row>
    <row r="30" spans="1:9" ht="14.25" customHeight="1">
      <c r="A30" s="138"/>
      <c r="B30" s="375" t="s">
        <v>138</v>
      </c>
      <c r="C30" s="375"/>
      <c r="D30" s="375"/>
      <c r="E30" s="375"/>
      <c r="F30" s="375"/>
      <c r="G30" s="375"/>
      <c r="H30" s="375"/>
      <c r="I30" s="375"/>
    </row>
    <row r="31" spans="1:9" ht="13.5" customHeight="1">
      <c r="A31" s="138"/>
      <c r="B31" s="388" t="s">
        <v>326</v>
      </c>
      <c r="C31" s="388"/>
      <c r="D31" s="388"/>
      <c r="E31" s="388"/>
      <c r="F31" s="372" t="s">
        <v>327</v>
      </c>
      <c r="G31" s="372"/>
      <c r="H31" s="372"/>
      <c r="I31" s="372"/>
    </row>
    <row r="32" spans="1:9">
      <c r="A32" s="138"/>
      <c r="B32" s="390" t="s">
        <v>141</v>
      </c>
      <c r="C32" s="390"/>
      <c r="D32" s="393">
        <f>CALENDARIZACION!R17</f>
        <v>12</v>
      </c>
      <c r="E32" s="393"/>
      <c r="F32" s="190" t="s">
        <v>109</v>
      </c>
      <c r="G32" s="190"/>
      <c r="H32" s="394" t="s">
        <v>110</v>
      </c>
      <c r="I32" s="394"/>
    </row>
    <row r="33" spans="1:10">
      <c r="A33" s="138"/>
      <c r="B33" s="390" t="s">
        <v>111</v>
      </c>
      <c r="C33" s="390"/>
      <c r="D33" s="376" t="s">
        <v>103</v>
      </c>
      <c r="E33" s="376"/>
      <c r="F33" s="190" t="s">
        <v>325</v>
      </c>
      <c r="G33" s="190"/>
      <c r="H33" s="391" t="s">
        <v>113</v>
      </c>
      <c r="I33" s="391"/>
    </row>
    <row r="34" spans="1:10">
      <c r="A34" s="138"/>
      <c r="B34" s="390" t="s">
        <v>45</v>
      </c>
      <c r="C34" s="390"/>
      <c r="D34" s="376" t="s">
        <v>180</v>
      </c>
      <c r="E34" s="376"/>
      <c r="F34" s="190" t="s">
        <v>114</v>
      </c>
      <c r="G34" s="190"/>
      <c r="H34" s="392" t="s">
        <v>115</v>
      </c>
      <c r="I34" s="392"/>
    </row>
    <row r="35" spans="1:10">
      <c r="A35" s="138"/>
      <c r="B35" s="372" t="s">
        <v>335</v>
      </c>
      <c r="C35" s="372"/>
      <c r="D35" s="372"/>
      <c r="E35" s="372"/>
      <c r="F35" s="372"/>
      <c r="G35" s="372"/>
      <c r="H35" s="372"/>
      <c r="I35" s="372"/>
    </row>
    <row r="36" spans="1:10">
      <c r="A36" s="138"/>
      <c r="B36" s="368" t="s">
        <v>221</v>
      </c>
      <c r="C36" s="368"/>
      <c r="D36" s="368"/>
      <c r="E36" s="368"/>
      <c r="F36" s="368" t="s">
        <v>46</v>
      </c>
      <c r="G36" s="368"/>
      <c r="H36" s="368" t="s">
        <v>136</v>
      </c>
      <c r="I36" s="368"/>
    </row>
    <row r="37" spans="1:10">
      <c r="A37" s="138"/>
      <c r="B37" s="393">
        <f>D40</f>
        <v>3</v>
      </c>
      <c r="C37" s="393"/>
      <c r="D37" s="393"/>
      <c r="E37" s="393"/>
      <c r="F37" s="393">
        <v>2026</v>
      </c>
      <c r="G37" s="393"/>
      <c r="H37" s="190" t="s">
        <v>103</v>
      </c>
      <c r="I37" s="190"/>
    </row>
    <row r="38" spans="1:10">
      <c r="A38" s="138"/>
      <c r="B38" s="395" t="s">
        <v>139</v>
      </c>
      <c r="C38" s="395"/>
      <c r="D38" s="395"/>
      <c r="E38" s="395"/>
      <c r="F38" s="395"/>
      <c r="G38" s="395"/>
      <c r="H38" s="395"/>
      <c r="I38" s="395"/>
    </row>
    <row r="39" spans="1:10" s="46" customFormat="1" ht="36">
      <c r="A39" s="139"/>
      <c r="B39" s="370" t="s">
        <v>117</v>
      </c>
      <c r="C39" s="370"/>
      <c r="D39" s="130" t="s">
        <v>140</v>
      </c>
      <c r="E39" s="137" t="s">
        <v>79</v>
      </c>
      <c r="F39" s="386" t="s">
        <v>80</v>
      </c>
      <c r="G39" s="372"/>
      <c r="H39" s="107" t="s">
        <v>69</v>
      </c>
      <c r="I39" s="107" t="s">
        <v>70</v>
      </c>
    </row>
    <row r="40" spans="1:10">
      <c r="A40" s="138"/>
      <c r="B40" s="190" t="s">
        <v>269</v>
      </c>
      <c r="C40" s="190"/>
      <c r="D40" s="109">
        <f>SUM(CALENDARIZACION!F17:H17)</f>
        <v>3</v>
      </c>
      <c r="E40" s="110">
        <v>0</v>
      </c>
      <c r="F40" s="396">
        <f>SUM(CALENDARIZACION!F18:H18)</f>
        <v>3</v>
      </c>
      <c r="G40" s="396"/>
      <c r="H40" s="132">
        <v>46027</v>
      </c>
      <c r="I40" s="132">
        <v>46111</v>
      </c>
      <c r="J40" s="140"/>
    </row>
    <row r="41" spans="1:10">
      <c r="A41" s="138"/>
      <c r="B41" s="190" t="s">
        <v>270</v>
      </c>
      <c r="C41" s="190"/>
      <c r="D41" s="109">
        <f>SUM(CALENDARIZACION!I17:K17)</f>
        <v>3</v>
      </c>
      <c r="E41" s="112">
        <v>0</v>
      </c>
      <c r="F41" s="396">
        <f>SUM(CALENDARIZACION!I18:K18)</f>
        <v>0</v>
      </c>
      <c r="G41" s="396"/>
      <c r="H41" s="132"/>
      <c r="I41" s="132"/>
      <c r="J41" s="140"/>
    </row>
    <row r="42" spans="1:10">
      <c r="A42" s="138"/>
      <c r="B42" s="190" t="s">
        <v>127</v>
      </c>
      <c r="C42" s="190"/>
      <c r="D42" s="109">
        <f>SUM(CALENDARIZACION!L17:N17)</f>
        <v>3</v>
      </c>
      <c r="E42" s="110">
        <v>0</v>
      </c>
      <c r="F42" s="396">
        <f>SUM(CALENDARIZACION!L18:N18)</f>
        <v>0</v>
      </c>
      <c r="G42" s="396"/>
      <c r="H42" s="132"/>
      <c r="I42" s="132"/>
    </row>
    <row r="43" spans="1:10">
      <c r="A43" s="138"/>
      <c r="B43" s="190" t="s">
        <v>271</v>
      </c>
      <c r="C43" s="190"/>
      <c r="D43" s="109">
        <f>SUM(CALENDARIZACION!O17:Q17)</f>
        <v>3</v>
      </c>
      <c r="E43" s="110">
        <v>0</v>
      </c>
      <c r="F43" s="396">
        <f>SUM(CALENDARIZACION!O18:Q18)</f>
        <v>0</v>
      </c>
      <c r="G43" s="396"/>
      <c r="H43" s="132"/>
      <c r="I43" s="132"/>
    </row>
    <row r="44" spans="1:10" ht="25.5" customHeight="1">
      <c r="A44" s="138"/>
      <c r="B44" s="403" t="s">
        <v>22</v>
      </c>
      <c r="C44" s="403"/>
      <c r="D44" s="133">
        <f>F49</f>
        <v>12</v>
      </c>
      <c r="E44" s="133">
        <f>SUM(E40:E43)</f>
        <v>0</v>
      </c>
      <c r="F44" s="404">
        <f>G49</f>
        <v>3</v>
      </c>
      <c r="G44" s="404"/>
      <c r="H44" s="108" t="s">
        <v>142</v>
      </c>
      <c r="I44" s="134">
        <f>I49</f>
        <v>0.25</v>
      </c>
    </row>
    <row r="45" spans="1:10">
      <c r="A45" s="405"/>
      <c r="B45" s="405"/>
      <c r="C45" s="405"/>
      <c r="D45" s="405"/>
      <c r="E45" s="405"/>
      <c r="F45" s="405"/>
      <c r="G45" s="405"/>
      <c r="H45" s="405"/>
      <c r="I45" s="405"/>
    </row>
    <row r="46" spans="1:10" ht="22.5" customHeight="1">
      <c r="A46" s="405"/>
      <c r="B46" s="405"/>
      <c r="C46" s="405"/>
      <c r="D46" s="405"/>
      <c r="E46" s="405"/>
      <c r="F46" s="405"/>
      <c r="G46" s="405"/>
      <c r="H46" s="405"/>
      <c r="I46" s="405"/>
    </row>
    <row r="47" spans="1:10" ht="39" customHeight="1">
      <c r="B47" s="397" t="s">
        <v>154</v>
      </c>
      <c r="C47" s="398"/>
      <c r="D47" s="399" t="s">
        <v>48</v>
      </c>
      <c r="E47" s="399"/>
      <c r="F47" s="399" t="s">
        <v>148</v>
      </c>
      <c r="G47" s="399"/>
      <c r="H47" s="399"/>
      <c r="I47" s="399"/>
    </row>
    <row r="48" spans="1:10" ht="37.5" customHeight="1">
      <c r="B48" s="400" t="str">
        <f>D5</f>
        <v>PP2- C1</v>
      </c>
      <c r="C48" s="400"/>
      <c r="D48" s="376" t="str">
        <f>CALENDARIZACION!B17</f>
        <v>GESTIONES DE PROGRAMAS Y PROYECTOS ALIMENTARIOS EN SISTEMA ESTATAL DIF HIDALGO</v>
      </c>
      <c r="E48" s="376"/>
      <c r="F48" s="117" t="s">
        <v>149</v>
      </c>
      <c r="G48" s="108" t="s">
        <v>150</v>
      </c>
      <c r="H48" s="117" t="s">
        <v>63</v>
      </c>
      <c r="I48" s="118" t="s">
        <v>64</v>
      </c>
    </row>
    <row r="49" spans="1:9" ht="37.5" customHeight="1">
      <c r="B49" s="401"/>
      <c r="C49" s="401"/>
      <c r="D49" s="402"/>
      <c r="E49" s="402"/>
      <c r="F49" s="119">
        <f>CALENDARIZACION!S17</f>
        <v>12</v>
      </c>
      <c r="G49" s="115">
        <f>CALENDARIZACION!R18</f>
        <v>3</v>
      </c>
      <c r="H49" s="119">
        <f>CALENDARIZACION!T17</f>
        <v>9</v>
      </c>
      <c r="I49" s="120">
        <f>CALENDARIZACION!U17</f>
        <v>0.25</v>
      </c>
    </row>
    <row r="50" spans="1:9" ht="20.25" customHeight="1">
      <c r="A50" s="141">
        <v>1</v>
      </c>
      <c r="B50" s="360"/>
      <c r="C50" s="360"/>
      <c r="D50" s="360"/>
      <c r="E50" s="360"/>
      <c r="F50" s="360"/>
      <c r="G50" s="360"/>
      <c r="H50" s="360"/>
      <c r="I50" s="360"/>
    </row>
    <row r="51" spans="1:9">
      <c r="A51" s="141">
        <v>1</v>
      </c>
      <c r="B51" s="360"/>
      <c r="C51" s="360"/>
      <c r="D51" s="360"/>
      <c r="E51" s="360"/>
      <c r="F51" s="360"/>
      <c r="G51" s="360"/>
      <c r="H51" s="360"/>
      <c r="I51" s="360"/>
    </row>
    <row r="52" spans="1:9">
      <c r="A52" s="141">
        <v>1</v>
      </c>
      <c r="B52" s="360"/>
      <c r="C52" s="360"/>
      <c r="D52" s="360"/>
      <c r="E52" s="360"/>
      <c r="F52" s="360"/>
      <c r="G52" s="360"/>
      <c r="H52" s="360"/>
      <c r="I52" s="360"/>
    </row>
    <row r="53" spans="1:9">
      <c r="A53" s="141">
        <v>1</v>
      </c>
      <c r="B53" s="360"/>
      <c r="C53" s="360"/>
      <c r="D53" s="360"/>
      <c r="E53" s="360"/>
      <c r="F53" s="360"/>
      <c r="G53" s="360"/>
      <c r="H53" s="360"/>
      <c r="I53" s="360"/>
    </row>
    <row r="54" spans="1:9">
      <c r="A54" s="141">
        <v>1</v>
      </c>
      <c r="B54" s="360"/>
      <c r="C54" s="360"/>
      <c r="D54" s="360"/>
      <c r="E54" s="360"/>
      <c r="F54" s="360"/>
      <c r="G54" s="360"/>
      <c r="H54" s="360"/>
      <c r="I54" s="360"/>
    </row>
    <row r="55" spans="1:9">
      <c r="A55" s="141">
        <v>1</v>
      </c>
      <c r="B55" s="360"/>
      <c r="C55" s="360"/>
      <c r="D55" s="360"/>
      <c r="E55" s="360"/>
      <c r="F55" s="360"/>
      <c r="G55" s="360"/>
      <c r="H55" s="360"/>
      <c r="I55" s="360"/>
    </row>
    <row r="56" spans="1:9">
      <c r="A56" s="141">
        <v>1</v>
      </c>
      <c r="B56" s="360"/>
      <c r="C56" s="360"/>
      <c r="D56" s="360"/>
      <c r="E56" s="360"/>
      <c r="F56" s="360"/>
      <c r="G56" s="360"/>
      <c r="H56" s="360"/>
      <c r="I56" s="360"/>
    </row>
    <row r="57" spans="1:9">
      <c r="A57" s="141">
        <v>1</v>
      </c>
      <c r="B57" s="360"/>
      <c r="C57" s="360"/>
      <c r="D57" s="360"/>
      <c r="E57" s="360"/>
      <c r="F57" s="360"/>
      <c r="G57" s="360"/>
      <c r="H57" s="360"/>
      <c r="I57" s="360"/>
    </row>
    <row r="58" spans="1:9">
      <c r="A58" s="141">
        <v>1</v>
      </c>
      <c r="B58" s="360"/>
      <c r="C58" s="360"/>
      <c r="D58" s="360"/>
      <c r="E58" s="360"/>
      <c r="F58" s="360"/>
      <c r="G58" s="360"/>
      <c r="H58" s="360"/>
      <c r="I58" s="360"/>
    </row>
    <row r="59" spans="1:9">
      <c r="A59" s="141">
        <v>1</v>
      </c>
      <c r="B59" s="360"/>
      <c r="C59" s="360"/>
      <c r="D59" s="360"/>
      <c r="E59" s="360"/>
      <c r="F59" s="360"/>
      <c r="G59" s="360"/>
      <c r="H59" s="360"/>
      <c r="I59" s="360"/>
    </row>
    <row r="60" spans="1:9">
      <c r="A60" s="141">
        <v>1</v>
      </c>
      <c r="B60" s="360"/>
      <c r="C60" s="360"/>
      <c r="D60" s="360"/>
      <c r="E60" s="360"/>
      <c r="F60" s="360"/>
      <c r="G60" s="360"/>
      <c r="H60" s="360"/>
      <c r="I60" s="360"/>
    </row>
    <row r="61" spans="1:9">
      <c r="A61" s="141">
        <v>1</v>
      </c>
      <c r="B61" s="360"/>
      <c r="C61" s="360"/>
      <c r="D61" s="360"/>
      <c r="E61" s="360"/>
      <c r="F61" s="360"/>
      <c r="G61" s="360"/>
      <c r="H61" s="360"/>
      <c r="I61" s="360"/>
    </row>
    <row r="62" spans="1:9">
      <c r="A62" s="141">
        <v>1</v>
      </c>
      <c r="B62" s="360"/>
      <c r="C62" s="360"/>
      <c r="D62" s="360"/>
      <c r="E62" s="360"/>
      <c r="F62" s="360"/>
      <c r="G62" s="360"/>
      <c r="H62" s="360"/>
      <c r="I62" s="360"/>
    </row>
    <row r="63" spans="1:9">
      <c r="A63" s="141">
        <v>1</v>
      </c>
      <c r="B63" s="360"/>
      <c r="C63" s="360"/>
      <c r="D63" s="360"/>
      <c r="E63" s="360"/>
      <c r="F63" s="360"/>
      <c r="G63" s="360"/>
      <c r="H63" s="360"/>
      <c r="I63" s="360"/>
    </row>
    <row r="64" spans="1:9">
      <c r="A64" s="141">
        <v>1</v>
      </c>
      <c r="B64" s="360"/>
      <c r="C64" s="360"/>
      <c r="D64" s="360"/>
      <c r="E64" s="360"/>
      <c r="F64" s="360"/>
      <c r="G64" s="360"/>
      <c r="H64" s="360"/>
      <c r="I64" s="360"/>
    </row>
    <row r="65" spans="1:9" ht="17.25" customHeight="1">
      <c r="A65" s="141">
        <v>1</v>
      </c>
      <c r="B65" s="360"/>
      <c r="C65" s="360"/>
      <c r="D65" s="360"/>
      <c r="E65" s="360"/>
      <c r="F65" s="360"/>
      <c r="G65" s="360"/>
      <c r="H65" s="360"/>
      <c r="I65" s="360"/>
    </row>
    <row r="66" spans="1:9">
      <c r="A66" s="141">
        <v>1</v>
      </c>
      <c r="B66" s="413" t="s">
        <v>274</v>
      </c>
      <c r="C66" s="413"/>
      <c r="D66" s="413"/>
      <c r="E66" s="413"/>
      <c r="F66" s="413"/>
      <c r="G66" s="413"/>
      <c r="H66" s="413"/>
      <c r="I66" s="413"/>
    </row>
    <row r="67" spans="1:9">
      <c r="A67" s="141">
        <v>1</v>
      </c>
      <c r="B67" s="413"/>
      <c r="C67" s="413"/>
      <c r="D67" s="413"/>
      <c r="E67" s="413"/>
      <c r="F67" s="413"/>
      <c r="G67" s="413"/>
      <c r="H67" s="413"/>
      <c r="I67" s="413"/>
    </row>
    <row r="68" spans="1:9">
      <c r="A68" s="141">
        <v>1</v>
      </c>
      <c r="B68" s="406" t="s">
        <v>269</v>
      </c>
      <c r="C68" s="406"/>
      <c r="D68" s="406"/>
      <c r="E68" s="414">
        <f>F40/D40</f>
        <v>1</v>
      </c>
      <c r="F68" s="414"/>
      <c r="G68" s="414"/>
      <c r="H68" s="414"/>
      <c r="I68" s="414"/>
    </row>
    <row r="69" spans="1:9">
      <c r="A69" s="141">
        <v>1</v>
      </c>
      <c r="B69" s="406"/>
      <c r="C69" s="406"/>
      <c r="D69" s="406"/>
      <c r="E69" s="414"/>
      <c r="F69" s="414"/>
      <c r="G69" s="414"/>
      <c r="H69" s="414"/>
      <c r="I69" s="414"/>
    </row>
    <row r="70" spans="1:9" ht="12.75" customHeight="1">
      <c r="B70" s="406" t="s">
        <v>270</v>
      </c>
      <c r="C70" s="406"/>
      <c r="D70" s="406"/>
      <c r="E70" s="407">
        <f>F41/D41</f>
        <v>0</v>
      </c>
      <c r="F70" s="408"/>
      <c r="G70" s="408"/>
      <c r="H70" s="408"/>
      <c r="I70" s="409"/>
    </row>
    <row r="71" spans="1:9" ht="12.75" customHeight="1">
      <c r="B71" s="406"/>
      <c r="C71" s="406"/>
      <c r="D71" s="406"/>
      <c r="E71" s="410"/>
      <c r="F71" s="411"/>
      <c r="G71" s="411"/>
      <c r="H71" s="411"/>
      <c r="I71" s="412"/>
    </row>
    <row r="72" spans="1:9" ht="12.75" customHeight="1">
      <c r="B72" s="406" t="s">
        <v>127</v>
      </c>
      <c r="C72" s="406"/>
      <c r="D72" s="406"/>
      <c r="E72" s="407">
        <f>F42/D42</f>
        <v>0</v>
      </c>
      <c r="F72" s="408"/>
      <c r="G72" s="408"/>
      <c r="H72" s="408"/>
      <c r="I72" s="409"/>
    </row>
    <row r="73" spans="1:9" ht="12.75" customHeight="1">
      <c r="B73" s="406"/>
      <c r="C73" s="406"/>
      <c r="D73" s="406"/>
      <c r="E73" s="410"/>
      <c r="F73" s="411"/>
      <c r="G73" s="411"/>
      <c r="H73" s="411"/>
      <c r="I73" s="412"/>
    </row>
    <row r="74" spans="1:9" ht="12.75" customHeight="1">
      <c r="B74" s="406" t="s">
        <v>271</v>
      </c>
      <c r="C74" s="406"/>
      <c r="D74" s="406"/>
      <c r="E74" s="407">
        <f>F43/D43</f>
        <v>0</v>
      </c>
      <c r="F74" s="408"/>
      <c r="G74" s="408"/>
      <c r="H74" s="408"/>
      <c r="I74" s="409"/>
    </row>
    <row r="75" spans="1:9" ht="12.75" customHeight="1">
      <c r="B75" s="406"/>
      <c r="C75" s="406"/>
      <c r="D75" s="406"/>
      <c r="E75" s="410"/>
      <c r="F75" s="411"/>
      <c r="G75" s="411"/>
      <c r="H75" s="411"/>
      <c r="I75" s="412"/>
    </row>
    <row r="76" spans="1:9">
      <c r="B76" s="364"/>
      <c r="C76" s="364"/>
      <c r="D76" s="364"/>
      <c r="E76" s="364"/>
      <c r="F76" s="364"/>
      <c r="G76" s="364"/>
      <c r="H76" s="364"/>
      <c r="I76" s="364"/>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topLeftCell="A49" zoomScale="115" zoomScaleNormal="115" zoomScaleSheetLayoutView="85" workbookViewId="0">
      <selection activeCell="M21" sqref="M21"/>
    </sheetView>
  </sheetViews>
  <sheetFormatPr baseColWidth="10" defaultRowHeight="12.75"/>
  <cols>
    <col min="1" max="1" width="4.33203125" style="122" customWidth="1"/>
    <col min="2" max="3" width="15.83203125" style="122" customWidth="1"/>
    <col min="4" max="8" width="17.83203125" style="122" customWidth="1"/>
    <col min="9" max="9" width="21.5" style="122" customWidth="1"/>
    <col min="10" max="16384" width="12" style="122"/>
  </cols>
  <sheetData>
    <row r="1" spans="2:9" ht="34.5" customHeight="1">
      <c r="B1" s="354" t="s">
        <v>34</v>
      </c>
      <c r="C1" s="373"/>
      <c r="D1" s="373"/>
      <c r="E1" s="373"/>
      <c r="F1" s="373"/>
      <c r="G1" s="373"/>
      <c r="H1" s="373"/>
      <c r="I1" s="373"/>
    </row>
    <row r="2" spans="2:9" ht="19.5" customHeight="1">
      <c r="B2" s="362" t="s">
        <v>332</v>
      </c>
      <c r="C2" s="374"/>
      <c r="D2" s="374"/>
      <c r="E2" s="374"/>
      <c r="F2" s="374"/>
      <c r="G2" s="374"/>
      <c r="H2" s="374"/>
      <c r="I2" s="374"/>
    </row>
    <row r="3" spans="2:9" ht="60" customHeight="1">
      <c r="B3" s="280" t="s">
        <v>35</v>
      </c>
      <c r="C3" s="280"/>
      <c r="D3" s="416" t="str">
        <f>'FORMATO 2. POA - MIR'!D4:F4</f>
        <v>SECRETARÍA DE BIENESTAR, INCLUSIÓN Y DESARROLLO SOCIAL</v>
      </c>
      <c r="E3" s="417"/>
      <c r="F3" s="280" t="s">
        <v>38</v>
      </c>
      <c r="G3" s="280"/>
      <c r="H3" s="190">
        <v>2026</v>
      </c>
      <c r="I3" s="190"/>
    </row>
    <row r="4" spans="2:9" ht="60" customHeight="1">
      <c r="B4" s="365" t="s">
        <v>36</v>
      </c>
      <c r="C4" s="365"/>
      <c r="D4" s="190" t="s">
        <v>418</v>
      </c>
      <c r="E4" s="190"/>
      <c r="F4" s="365" t="s">
        <v>39</v>
      </c>
      <c r="G4" s="365"/>
      <c r="H4" s="190" t="s">
        <v>421</v>
      </c>
      <c r="I4" s="190"/>
    </row>
    <row r="5" spans="2:9" ht="60" customHeight="1">
      <c r="B5" s="366" t="s">
        <v>37</v>
      </c>
      <c r="C5" s="366"/>
      <c r="D5" s="367" t="s">
        <v>522</v>
      </c>
      <c r="E5" s="367"/>
      <c r="F5" s="365" t="s">
        <v>40</v>
      </c>
      <c r="G5" s="365"/>
      <c r="H5" s="190" t="s">
        <v>464</v>
      </c>
      <c r="I5" s="190"/>
    </row>
    <row r="6" spans="2:9">
      <c r="B6" s="375" t="s">
        <v>83</v>
      </c>
      <c r="C6" s="375"/>
      <c r="D6" s="375"/>
      <c r="E6" s="375"/>
      <c r="F6" s="375"/>
      <c r="G6" s="375"/>
      <c r="H6" s="375"/>
      <c r="I6" s="375"/>
    </row>
    <row r="7" spans="2:9" ht="143.25" customHeight="1">
      <c r="B7" s="370" t="s">
        <v>84</v>
      </c>
      <c r="C7" s="370"/>
      <c r="D7" s="190" t="str">
        <f>'FORMATO 2. POA - MIR'!C9</f>
        <v>ACUERDO 2. ACUERDO PARA EL BIENESTAR DEL PUEBLO</v>
      </c>
      <c r="E7" s="190"/>
      <c r="F7" s="368" t="s">
        <v>85</v>
      </c>
      <c r="G7" s="368"/>
      <c r="H7" s="190" t="str">
        <f>'FORMATO 2. POA - MIR'!E9</f>
        <v>2.8.1 Fortalecer el desarrollo de las niñas, niños y adolescentes en materia de salud, educación, seguridad social, alimentación y nutrición</v>
      </c>
      <c r="I7" s="190"/>
    </row>
    <row r="8" spans="2:9" ht="143.25" customHeight="1">
      <c r="B8" s="368" t="s">
        <v>86</v>
      </c>
      <c r="C8" s="368"/>
      <c r="D8" s="190" t="str">
        <f>'FORMATO 2. POA - MIR'!C10</f>
        <v>ACUERDO 2. BIENESTAR SOCIAL PARA ZAPOTLÁN</v>
      </c>
      <c r="E8" s="190"/>
      <c r="F8" s="368" t="s">
        <v>88</v>
      </c>
      <c r="G8" s="368"/>
      <c r="H8" s="190" t="str">
        <f>'FORMATO 2. POA - MIR'!E10</f>
        <v xml:space="preserve">2.8.1.1 Garantizar el desarrollo formal de las niñas, niños
y adolescentes en materia de salud, educación,
seguridad social, alimentación y nutrición en Zapotlán.
</v>
      </c>
      <c r="I8" s="190"/>
    </row>
    <row r="9" spans="2:9" ht="143.25" customHeight="1">
      <c r="B9" s="368" t="s">
        <v>89</v>
      </c>
      <c r="C9" s="368"/>
      <c r="D9" s="190"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9" s="190"/>
      <c r="F9" s="368" t="s">
        <v>90</v>
      </c>
      <c r="G9" s="368"/>
      <c r="H9" s="190" t="str">
        <f>'FORMATO 2. POA - MIR'!E11</f>
        <v>2.8.1.2 Generar atención a la salud física y emocional de los niños, niñas y adolescentes en situación de vulnerabilidad.</v>
      </c>
      <c r="I9" s="190"/>
    </row>
    <row r="10" spans="2:9" ht="15" customHeight="1">
      <c r="B10" s="415" t="s">
        <v>275</v>
      </c>
      <c r="C10" s="371"/>
      <c r="D10" s="371"/>
      <c r="E10" s="371"/>
      <c r="F10" s="371"/>
      <c r="G10" s="371"/>
      <c r="H10" s="371"/>
      <c r="I10" s="371"/>
    </row>
    <row r="11" spans="2:9">
      <c r="B11" s="370" t="s">
        <v>41</v>
      </c>
      <c r="C11" s="370"/>
      <c r="D11" s="370"/>
      <c r="E11" s="370"/>
      <c r="F11" s="370"/>
      <c r="G11" s="370"/>
      <c r="H11" s="370"/>
      <c r="I11" s="370"/>
    </row>
    <row r="12" spans="2:9">
      <c r="B12" s="369" t="str">
        <f>CALENDARIZACION!B20</f>
        <v>ALIMENTACIÓN ESCOLAR MODALIDAD FRÍA</v>
      </c>
      <c r="C12" s="369"/>
      <c r="D12" s="369"/>
      <c r="E12" s="369"/>
      <c r="F12" s="369"/>
      <c r="G12" s="369"/>
      <c r="H12" s="369"/>
      <c r="I12" s="369"/>
    </row>
    <row r="13" spans="2:9">
      <c r="B13" s="370" t="s">
        <v>44</v>
      </c>
      <c r="C13" s="370"/>
      <c r="D13" s="370"/>
      <c r="E13" s="370"/>
      <c r="F13" s="370"/>
      <c r="G13" s="370"/>
      <c r="H13" s="370"/>
      <c r="I13" s="370"/>
    </row>
    <row r="14" spans="2:9" ht="108" customHeight="1">
      <c r="B14" s="190" t="str">
        <f>'FORMATO 2. POA - MIR'!C17</f>
        <v>Entrega de raciones frías conforme a calendario escolar a preescolares públicos de las tres localidades de Zapotlán de Juárez.</v>
      </c>
      <c r="C14" s="190"/>
      <c r="D14" s="190"/>
      <c r="E14" s="190"/>
      <c r="F14" s="190"/>
      <c r="G14" s="190"/>
      <c r="H14" s="190"/>
      <c r="I14" s="190"/>
    </row>
    <row r="15" spans="2:9" ht="18.75" customHeight="1">
      <c r="B15" s="371" t="s">
        <v>334</v>
      </c>
      <c r="C15" s="371"/>
      <c r="D15" s="371"/>
      <c r="E15" s="371"/>
      <c r="F15" s="371"/>
      <c r="G15" s="371"/>
      <c r="H15" s="371"/>
      <c r="I15" s="371"/>
    </row>
    <row r="16" spans="2:9">
      <c r="B16" s="372" t="s">
        <v>321</v>
      </c>
      <c r="C16" s="372"/>
      <c r="D16" s="372"/>
      <c r="E16" s="372"/>
      <c r="F16" s="372"/>
      <c r="G16" s="372"/>
      <c r="H16" s="372"/>
      <c r="I16" s="372"/>
    </row>
    <row r="17" spans="2:9">
      <c r="B17" s="190" t="str">
        <f>CALENDARIZACION!E20</f>
        <v>PNBDFE=(PNBDFEP /PNBDFER)*100%</v>
      </c>
      <c r="C17" s="190"/>
      <c r="D17" s="190"/>
      <c r="E17" s="190"/>
      <c r="F17" s="190"/>
      <c r="G17" s="190"/>
      <c r="H17" s="190"/>
      <c r="I17" s="190"/>
    </row>
    <row r="18" spans="2:9">
      <c r="B18" s="372" t="s">
        <v>322</v>
      </c>
      <c r="C18" s="372"/>
      <c r="D18" s="372"/>
      <c r="E18" s="372"/>
      <c r="F18" s="372"/>
      <c r="G18" s="372"/>
      <c r="H18" s="372"/>
      <c r="I18" s="372"/>
    </row>
    <row r="19" spans="2:9" ht="28.5" customHeight="1">
      <c r="B19" s="377" t="s">
        <v>99</v>
      </c>
      <c r="C19" s="378"/>
      <c r="D19" s="379" t="s">
        <v>323</v>
      </c>
      <c r="E19" s="379"/>
      <c r="F19" s="378" t="s">
        <v>324</v>
      </c>
      <c r="G19" s="378"/>
      <c r="H19" s="368" t="s">
        <v>132</v>
      </c>
      <c r="I19" s="368"/>
    </row>
    <row r="20" spans="2:9" ht="74.25" customHeight="1">
      <c r="B20" s="190" t="s">
        <v>425</v>
      </c>
      <c r="C20" s="190"/>
      <c r="D20" s="376" t="s">
        <v>102</v>
      </c>
      <c r="E20" s="376"/>
      <c r="F20" s="190" t="str">
        <f>CALENDARIZACION!C20</f>
        <v>PNBDFE= Porcentaje de Número Beneficiarios de Desayuno Frio Entregados</v>
      </c>
      <c r="G20" s="190"/>
      <c r="H20" s="418" t="str">
        <f>('FORMATO 2. POA - MIR'!E17)</f>
        <v xml:space="preserve">Medios de verificación: 
Carpeta de expedientes, Bitácora de entrega de desayunos fríos, Reportes mensuales 
Fuente de información: 
https://sigeh.hidalgo.gob.mx/pags/info_reg/municipal/13082%20-%20Zapotl%C3%A1n%20de%20Ju%C3%A1rez.pdf
Periodicidad: Trimestral
Resguardante: Coordinación Alimentaria
</v>
      </c>
      <c r="I20" s="419"/>
    </row>
    <row r="21" spans="2:9" ht="60" customHeight="1">
      <c r="B21" s="190" t="s">
        <v>507</v>
      </c>
      <c r="C21" s="190"/>
      <c r="D21" s="376" t="s">
        <v>102</v>
      </c>
      <c r="E21" s="376"/>
      <c r="F21" s="190" t="str">
        <f>CALENDARIZACION!D20</f>
        <v>PNBDFEP (Porcentaje de Número Beneficiarios de Desayuno Frio Entregados Programados)</v>
      </c>
      <c r="G21" s="190"/>
      <c r="H21" s="420"/>
      <c r="I21" s="421"/>
    </row>
    <row r="22" spans="2:9" ht="60" customHeight="1">
      <c r="B22" s="190" t="s">
        <v>508</v>
      </c>
      <c r="C22" s="190"/>
      <c r="D22" s="376" t="s">
        <v>102</v>
      </c>
      <c r="E22" s="376"/>
      <c r="F22" s="190" t="str">
        <f>CALENDARIZACION!D21</f>
        <v>PNBDFER (Porcentaje de Número Beneficiarios de Desayuno Frio Entregados Realizados)</v>
      </c>
      <c r="G22" s="190"/>
      <c r="H22" s="422"/>
      <c r="I22" s="423"/>
    </row>
    <row r="23" spans="2:9" ht="12.75" customHeight="1">
      <c r="B23" s="389" t="s">
        <v>135</v>
      </c>
      <c r="C23" s="389"/>
      <c r="D23" s="389"/>
      <c r="E23" s="389"/>
      <c r="F23" s="389"/>
      <c r="G23" s="389"/>
      <c r="H23" s="389"/>
      <c r="I23" s="389"/>
    </row>
    <row r="24" spans="2:9" ht="15.75" customHeight="1">
      <c r="B24" s="370" t="s">
        <v>24</v>
      </c>
      <c r="C24" s="370"/>
      <c r="D24" s="370" t="s">
        <v>42</v>
      </c>
      <c r="E24" s="370"/>
      <c r="F24" s="370" t="s">
        <v>43</v>
      </c>
      <c r="G24" s="370"/>
      <c r="H24" s="370"/>
      <c r="I24" s="370"/>
    </row>
    <row r="25" spans="2:9" ht="18" customHeight="1">
      <c r="B25" s="190" t="s">
        <v>94</v>
      </c>
      <c r="C25" s="190"/>
      <c r="D25" s="190" t="s">
        <v>92</v>
      </c>
      <c r="E25" s="190"/>
      <c r="F25" s="190" t="s">
        <v>206</v>
      </c>
      <c r="G25" s="190"/>
      <c r="H25" s="190"/>
      <c r="I25" s="190"/>
    </row>
    <row r="26" spans="2:9" ht="18" customHeight="1">
      <c r="B26" s="370" t="s">
        <v>121</v>
      </c>
      <c r="C26" s="370"/>
      <c r="D26" s="370"/>
      <c r="E26" s="370"/>
      <c r="F26" s="386" t="s">
        <v>124</v>
      </c>
      <c r="G26" s="372"/>
      <c r="H26" s="372"/>
      <c r="I26" s="372"/>
    </row>
    <row r="27" spans="2:9" ht="13.5" customHeight="1">
      <c r="B27" s="190" t="s">
        <v>102</v>
      </c>
      <c r="C27" s="190"/>
      <c r="D27" s="190"/>
      <c r="E27" s="190"/>
      <c r="F27" s="190" t="s">
        <v>182</v>
      </c>
      <c r="G27" s="190"/>
      <c r="H27" s="190"/>
      <c r="I27" s="190"/>
    </row>
    <row r="28" spans="2:9" ht="15.75" customHeight="1">
      <c r="B28" s="387" t="s">
        <v>76</v>
      </c>
      <c r="C28" s="388"/>
      <c r="D28" s="388"/>
      <c r="E28" s="388"/>
      <c r="F28" s="386" t="s">
        <v>125</v>
      </c>
      <c r="G28" s="372"/>
      <c r="H28" s="372"/>
      <c r="I28" s="372"/>
    </row>
    <row r="29" spans="2:9" ht="15.75" customHeight="1">
      <c r="B29" s="190" t="s">
        <v>103</v>
      </c>
      <c r="C29" s="190"/>
      <c r="D29" s="190"/>
      <c r="E29" s="190"/>
      <c r="F29" s="190" t="s">
        <v>104</v>
      </c>
      <c r="G29" s="190"/>
      <c r="H29" s="190"/>
      <c r="I29" s="190"/>
    </row>
    <row r="30" spans="2:9" ht="14.25" customHeight="1">
      <c r="B30" s="375" t="s">
        <v>138</v>
      </c>
      <c r="C30" s="375"/>
      <c r="D30" s="375"/>
      <c r="E30" s="375"/>
      <c r="F30" s="375"/>
      <c r="G30" s="375"/>
      <c r="H30" s="375"/>
      <c r="I30" s="375"/>
    </row>
    <row r="31" spans="2:9" ht="13.5" customHeight="1">
      <c r="B31" s="388" t="s">
        <v>326</v>
      </c>
      <c r="C31" s="388"/>
      <c r="D31" s="388"/>
      <c r="E31" s="388"/>
      <c r="F31" s="372" t="s">
        <v>327</v>
      </c>
      <c r="G31" s="372"/>
      <c r="H31" s="372"/>
      <c r="I31" s="372"/>
    </row>
    <row r="32" spans="2:9">
      <c r="B32" s="390" t="s">
        <v>141</v>
      </c>
      <c r="C32" s="390"/>
      <c r="D32" s="393">
        <f>CALENDARIZACION!R20</f>
        <v>2340</v>
      </c>
      <c r="E32" s="393"/>
      <c r="F32" s="190" t="s">
        <v>109</v>
      </c>
      <c r="G32" s="190"/>
      <c r="H32" s="394" t="s">
        <v>110</v>
      </c>
      <c r="I32" s="394"/>
    </row>
    <row r="33" spans="2:10">
      <c r="B33" s="390" t="s">
        <v>111</v>
      </c>
      <c r="C33" s="390"/>
      <c r="D33" s="376" t="s">
        <v>103</v>
      </c>
      <c r="E33" s="376"/>
      <c r="F33" s="190" t="s">
        <v>325</v>
      </c>
      <c r="G33" s="190"/>
      <c r="H33" s="391" t="s">
        <v>113</v>
      </c>
      <c r="I33" s="391"/>
    </row>
    <row r="34" spans="2:10">
      <c r="B34" s="390" t="s">
        <v>45</v>
      </c>
      <c r="C34" s="390"/>
      <c r="D34" s="376" t="s">
        <v>181</v>
      </c>
      <c r="E34" s="376"/>
      <c r="F34" s="190" t="s">
        <v>114</v>
      </c>
      <c r="G34" s="190"/>
      <c r="H34" s="392" t="s">
        <v>115</v>
      </c>
      <c r="I34" s="392"/>
    </row>
    <row r="35" spans="2:10">
      <c r="B35" s="372" t="s">
        <v>335</v>
      </c>
      <c r="C35" s="372"/>
      <c r="D35" s="372"/>
      <c r="E35" s="372"/>
      <c r="F35" s="372"/>
      <c r="G35" s="372"/>
      <c r="H35" s="372"/>
      <c r="I35" s="372"/>
    </row>
    <row r="36" spans="2:10">
      <c r="B36" s="368" t="s">
        <v>221</v>
      </c>
      <c r="C36" s="368"/>
      <c r="D36" s="368"/>
      <c r="E36" s="368"/>
      <c r="F36" s="368" t="s">
        <v>46</v>
      </c>
      <c r="G36" s="368"/>
      <c r="H36" s="368" t="s">
        <v>136</v>
      </c>
      <c r="I36" s="368"/>
    </row>
    <row r="37" spans="2:10">
      <c r="B37" s="393">
        <f>D40</f>
        <v>520</v>
      </c>
      <c r="C37" s="393"/>
      <c r="D37" s="393"/>
      <c r="E37" s="393"/>
      <c r="F37" s="393">
        <v>2026</v>
      </c>
      <c r="G37" s="393"/>
      <c r="H37" s="190" t="s">
        <v>103</v>
      </c>
      <c r="I37" s="190"/>
    </row>
    <row r="38" spans="2:10">
      <c r="B38" s="395" t="s">
        <v>139</v>
      </c>
      <c r="C38" s="395"/>
      <c r="D38" s="395"/>
      <c r="E38" s="395"/>
      <c r="F38" s="395"/>
      <c r="G38" s="395"/>
      <c r="H38" s="395"/>
      <c r="I38" s="395"/>
    </row>
    <row r="39" spans="2:10" s="46" customFormat="1" ht="36">
      <c r="B39" s="370" t="s">
        <v>117</v>
      </c>
      <c r="C39" s="370"/>
      <c r="D39" s="130" t="s">
        <v>140</v>
      </c>
      <c r="E39" s="137" t="s">
        <v>79</v>
      </c>
      <c r="F39" s="386" t="s">
        <v>80</v>
      </c>
      <c r="G39" s="372"/>
      <c r="H39" s="107" t="s">
        <v>69</v>
      </c>
      <c r="I39" s="107" t="s">
        <v>70</v>
      </c>
    </row>
    <row r="40" spans="2:10">
      <c r="B40" s="190" t="s">
        <v>269</v>
      </c>
      <c r="C40" s="190"/>
      <c r="D40" s="109">
        <f>SUM(CALENDARIZACION!F20:H20)</f>
        <v>520</v>
      </c>
      <c r="E40" s="110">
        <v>0</v>
      </c>
      <c r="F40" s="396">
        <f>SUM(CALENDARIZACION!F21:H21)</f>
        <v>520</v>
      </c>
      <c r="G40" s="396"/>
      <c r="H40" s="132">
        <v>46027</v>
      </c>
      <c r="I40" s="132">
        <v>46111</v>
      </c>
      <c r="J40" s="140"/>
    </row>
    <row r="41" spans="2:10">
      <c r="B41" s="190" t="s">
        <v>270</v>
      </c>
      <c r="C41" s="190"/>
      <c r="D41" s="109">
        <f>SUM(CALENDARIZACION!I20:K20)</f>
        <v>780</v>
      </c>
      <c r="E41" s="112">
        <v>0</v>
      </c>
      <c r="F41" s="396">
        <f>SUM(CALENDARIZACION!I21:K21)</f>
        <v>0</v>
      </c>
      <c r="G41" s="396"/>
      <c r="H41" s="132"/>
      <c r="I41" s="132"/>
      <c r="J41" s="140"/>
    </row>
    <row r="42" spans="2:10">
      <c r="B42" s="190" t="s">
        <v>127</v>
      </c>
      <c r="C42" s="190"/>
      <c r="D42" s="109">
        <f>SUM(CALENDARIZACION!L20:N20)</f>
        <v>260</v>
      </c>
      <c r="E42" s="110">
        <v>0</v>
      </c>
      <c r="F42" s="396">
        <f>SUM(CALENDARIZACION!L21:N21)</f>
        <v>0</v>
      </c>
      <c r="G42" s="396"/>
      <c r="H42" s="132"/>
      <c r="I42" s="132"/>
    </row>
    <row r="43" spans="2:10">
      <c r="B43" s="190" t="s">
        <v>271</v>
      </c>
      <c r="C43" s="190"/>
      <c r="D43" s="109">
        <f>SUM(CALENDARIZACION!O20:Q20)</f>
        <v>780</v>
      </c>
      <c r="E43" s="110">
        <v>0</v>
      </c>
      <c r="F43" s="396">
        <f>SUM(CALENDARIZACION!O21:Q21)</f>
        <v>0</v>
      </c>
      <c r="G43" s="396"/>
      <c r="H43" s="132"/>
      <c r="I43" s="132"/>
    </row>
    <row r="44" spans="2:10" ht="24">
      <c r="B44" s="403" t="s">
        <v>331</v>
      </c>
      <c r="C44" s="403"/>
      <c r="D44" s="133">
        <f>F49</f>
        <v>2340</v>
      </c>
      <c r="E44" s="133">
        <v>0</v>
      </c>
      <c r="F44" s="404">
        <f>G49</f>
        <v>520</v>
      </c>
      <c r="G44" s="404"/>
      <c r="H44" s="108" t="s">
        <v>142</v>
      </c>
      <c r="I44" s="134">
        <f>I49</f>
        <v>0.22222222222222221</v>
      </c>
    </row>
    <row r="45" spans="2:10">
      <c r="B45" s="424"/>
      <c r="C45" s="405"/>
    </row>
    <row r="46" spans="2:10" ht="22.5" customHeight="1"/>
    <row r="47" spans="2:10" ht="39" customHeight="1">
      <c r="B47" s="365" t="s">
        <v>154</v>
      </c>
      <c r="C47" s="370"/>
      <c r="D47" s="399" t="s">
        <v>48</v>
      </c>
      <c r="E47" s="399"/>
      <c r="F47" s="399" t="s">
        <v>148</v>
      </c>
      <c r="G47" s="399"/>
      <c r="H47" s="399"/>
      <c r="I47" s="399"/>
    </row>
    <row r="48" spans="2:10" ht="33.75" customHeight="1">
      <c r="B48" s="400" t="str">
        <f>D5</f>
        <v xml:space="preserve">PP2- A1 C1 </v>
      </c>
      <c r="C48" s="400"/>
      <c r="D48" s="376" t="str">
        <f>B12</f>
        <v>ALIMENTACIÓN ESCOLAR MODALIDAD FRÍA</v>
      </c>
      <c r="E48" s="376"/>
      <c r="F48" s="117" t="s">
        <v>149</v>
      </c>
      <c r="G48" s="108" t="s">
        <v>150</v>
      </c>
      <c r="H48" s="117" t="s">
        <v>63</v>
      </c>
      <c r="I48" s="118" t="s">
        <v>64</v>
      </c>
    </row>
    <row r="49" spans="1:9" ht="30" customHeight="1">
      <c r="B49" s="400"/>
      <c r="C49" s="400"/>
      <c r="D49" s="376"/>
      <c r="E49" s="376"/>
      <c r="F49" s="119">
        <f>CALENDARIZACION!S20</f>
        <v>2340</v>
      </c>
      <c r="G49" s="115">
        <f>CALENDARIZACION!S21</f>
        <v>520</v>
      </c>
      <c r="H49" s="119">
        <f>CALENDARIZACION!T20</f>
        <v>1820</v>
      </c>
      <c r="I49" s="120">
        <f>CALENDARIZACION!U20</f>
        <v>0.22222222222222221</v>
      </c>
    </row>
    <row r="50" spans="1:9" ht="20.25" customHeight="1">
      <c r="A50" s="141">
        <v>1</v>
      </c>
      <c r="B50" s="360"/>
      <c r="C50" s="360"/>
      <c r="D50" s="360"/>
      <c r="E50" s="360"/>
      <c r="F50" s="360"/>
      <c r="G50" s="360"/>
      <c r="H50" s="360"/>
      <c r="I50" s="360"/>
    </row>
    <row r="51" spans="1:9">
      <c r="A51" s="141">
        <v>1</v>
      </c>
      <c r="B51" s="360"/>
      <c r="C51" s="360"/>
      <c r="D51" s="360"/>
      <c r="E51" s="360"/>
      <c r="F51" s="360"/>
      <c r="G51" s="360"/>
      <c r="H51" s="360"/>
      <c r="I51" s="360"/>
    </row>
    <row r="52" spans="1:9">
      <c r="A52" s="141">
        <v>1</v>
      </c>
      <c r="B52" s="360"/>
      <c r="C52" s="360"/>
      <c r="D52" s="360"/>
      <c r="E52" s="360"/>
      <c r="F52" s="360"/>
      <c r="G52" s="360"/>
      <c r="H52" s="360"/>
      <c r="I52" s="360"/>
    </row>
    <row r="53" spans="1:9">
      <c r="A53" s="141">
        <v>1</v>
      </c>
      <c r="B53" s="360"/>
      <c r="C53" s="360"/>
      <c r="D53" s="360"/>
      <c r="E53" s="360"/>
      <c r="F53" s="360"/>
      <c r="G53" s="360"/>
      <c r="H53" s="360"/>
      <c r="I53" s="360"/>
    </row>
    <row r="54" spans="1:9">
      <c r="A54" s="141">
        <v>1</v>
      </c>
      <c r="B54" s="360"/>
      <c r="C54" s="360"/>
      <c r="D54" s="360"/>
      <c r="E54" s="360"/>
      <c r="F54" s="360"/>
      <c r="G54" s="360"/>
      <c r="H54" s="360"/>
      <c r="I54" s="360"/>
    </row>
    <row r="55" spans="1:9">
      <c r="A55" s="141">
        <v>1</v>
      </c>
      <c r="B55" s="360"/>
      <c r="C55" s="360"/>
      <c r="D55" s="360"/>
      <c r="E55" s="360"/>
      <c r="F55" s="360"/>
      <c r="G55" s="360"/>
      <c r="H55" s="360"/>
      <c r="I55" s="360"/>
    </row>
    <row r="56" spans="1:9">
      <c r="A56" s="141">
        <v>1</v>
      </c>
      <c r="B56" s="360"/>
      <c r="C56" s="360"/>
      <c r="D56" s="360"/>
      <c r="E56" s="360"/>
      <c r="F56" s="360"/>
      <c r="G56" s="360"/>
      <c r="H56" s="360"/>
      <c r="I56" s="360"/>
    </row>
    <row r="57" spans="1:9">
      <c r="A57" s="141">
        <v>1</v>
      </c>
      <c r="B57" s="360"/>
      <c r="C57" s="360"/>
      <c r="D57" s="360"/>
      <c r="E57" s="360"/>
      <c r="F57" s="360"/>
      <c r="G57" s="360"/>
      <c r="H57" s="360"/>
      <c r="I57" s="360"/>
    </row>
    <row r="58" spans="1:9">
      <c r="A58" s="141">
        <v>1</v>
      </c>
      <c r="B58" s="360"/>
      <c r="C58" s="360"/>
      <c r="D58" s="360"/>
      <c r="E58" s="360"/>
      <c r="F58" s="360"/>
      <c r="G58" s="360"/>
      <c r="H58" s="360"/>
      <c r="I58" s="360"/>
    </row>
    <row r="59" spans="1:9">
      <c r="A59" s="141">
        <v>1</v>
      </c>
      <c r="B59" s="360"/>
      <c r="C59" s="360"/>
      <c r="D59" s="360"/>
      <c r="E59" s="360"/>
      <c r="F59" s="360"/>
      <c r="G59" s="360"/>
      <c r="H59" s="360"/>
      <c r="I59" s="360"/>
    </row>
    <row r="60" spans="1:9">
      <c r="A60" s="141">
        <v>1</v>
      </c>
      <c r="B60" s="360"/>
      <c r="C60" s="360"/>
      <c r="D60" s="360"/>
      <c r="E60" s="360"/>
      <c r="F60" s="360"/>
      <c r="G60" s="360"/>
      <c r="H60" s="360"/>
      <c r="I60" s="360"/>
    </row>
    <row r="61" spans="1:9">
      <c r="A61" s="141">
        <v>1</v>
      </c>
      <c r="B61" s="360"/>
      <c r="C61" s="360"/>
      <c r="D61" s="360"/>
      <c r="E61" s="360"/>
      <c r="F61" s="360"/>
      <c r="G61" s="360"/>
      <c r="H61" s="360"/>
      <c r="I61" s="360"/>
    </row>
    <row r="62" spans="1:9">
      <c r="A62" s="141">
        <v>1</v>
      </c>
      <c r="B62" s="360"/>
      <c r="C62" s="360"/>
      <c r="D62" s="360"/>
      <c r="E62" s="360"/>
      <c r="F62" s="360"/>
      <c r="G62" s="360"/>
      <c r="H62" s="360"/>
      <c r="I62" s="360"/>
    </row>
    <row r="63" spans="1:9">
      <c r="A63" s="141">
        <v>1</v>
      </c>
      <c r="B63" s="360"/>
      <c r="C63" s="360"/>
      <c r="D63" s="360"/>
      <c r="E63" s="360"/>
      <c r="F63" s="360"/>
      <c r="G63" s="360"/>
      <c r="H63" s="360"/>
      <c r="I63" s="360"/>
    </row>
    <row r="64" spans="1:9">
      <c r="A64" s="141">
        <v>1</v>
      </c>
      <c r="B64" s="360"/>
      <c r="C64" s="360"/>
      <c r="D64" s="360"/>
      <c r="E64" s="360"/>
      <c r="F64" s="360"/>
      <c r="G64" s="360"/>
      <c r="H64" s="360"/>
      <c r="I64" s="360"/>
    </row>
    <row r="65" spans="1:9" ht="17.25" customHeight="1">
      <c r="A65" s="141">
        <v>1</v>
      </c>
      <c r="B65" s="360"/>
      <c r="C65" s="360"/>
      <c r="D65" s="360"/>
      <c r="E65" s="360"/>
      <c r="F65" s="360"/>
      <c r="G65" s="360"/>
      <c r="H65" s="360"/>
      <c r="I65" s="360"/>
    </row>
    <row r="66" spans="1:9">
      <c r="A66" s="141">
        <v>1</v>
      </c>
      <c r="B66" s="425" t="s">
        <v>273</v>
      </c>
      <c r="C66" s="425"/>
      <c r="D66" s="425"/>
      <c r="E66" s="425"/>
      <c r="F66" s="425"/>
      <c r="G66" s="425"/>
      <c r="H66" s="425"/>
      <c r="I66" s="425"/>
    </row>
    <row r="67" spans="1:9">
      <c r="A67" s="141">
        <v>1</v>
      </c>
      <c r="B67" s="425"/>
      <c r="C67" s="425"/>
      <c r="D67" s="425"/>
      <c r="E67" s="425"/>
      <c r="F67" s="425"/>
      <c r="G67" s="425"/>
      <c r="H67" s="425"/>
      <c r="I67" s="425"/>
    </row>
    <row r="68" spans="1:9">
      <c r="A68" s="141">
        <v>1</v>
      </c>
      <c r="B68" s="406" t="s">
        <v>269</v>
      </c>
      <c r="C68" s="406"/>
      <c r="D68" s="406"/>
      <c r="E68" s="414">
        <f>F40/D40</f>
        <v>1</v>
      </c>
      <c r="F68" s="414"/>
      <c r="G68" s="414"/>
      <c r="H68" s="414"/>
      <c r="I68" s="414"/>
    </row>
    <row r="69" spans="1:9">
      <c r="A69" s="141">
        <v>1</v>
      </c>
      <c r="B69" s="406"/>
      <c r="C69" s="406"/>
      <c r="D69" s="406"/>
      <c r="E69" s="414"/>
      <c r="F69" s="414"/>
      <c r="G69" s="414"/>
      <c r="H69" s="414"/>
      <c r="I69" s="414"/>
    </row>
    <row r="70" spans="1:9">
      <c r="B70" s="406" t="s">
        <v>270</v>
      </c>
      <c r="C70" s="406"/>
      <c r="D70" s="406"/>
      <c r="E70" s="414">
        <f>F41/D41</f>
        <v>0</v>
      </c>
      <c r="F70" s="414"/>
      <c r="G70" s="414"/>
      <c r="H70" s="414"/>
      <c r="I70" s="414"/>
    </row>
    <row r="71" spans="1:9">
      <c r="B71" s="406"/>
      <c r="C71" s="406"/>
      <c r="D71" s="406"/>
      <c r="E71" s="414"/>
      <c r="F71" s="414"/>
      <c r="G71" s="414"/>
      <c r="H71" s="414"/>
      <c r="I71" s="414"/>
    </row>
    <row r="72" spans="1:9" ht="12.75" customHeight="1">
      <c r="B72" s="406" t="s">
        <v>127</v>
      </c>
      <c r="C72" s="406"/>
      <c r="D72" s="406"/>
      <c r="E72" s="414">
        <f>F42/D42</f>
        <v>0</v>
      </c>
      <c r="F72" s="414"/>
      <c r="G72" s="414"/>
      <c r="H72" s="414"/>
      <c r="I72" s="414"/>
    </row>
    <row r="73" spans="1:9" ht="12.75" customHeight="1">
      <c r="B73" s="406"/>
      <c r="C73" s="406"/>
      <c r="D73" s="406"/>
      <c r="E73" s="414"/>
      <c r="F73" s="414"/>
      <c r="G73" s="414"/>
      <c r="H73" s="414"/>
      <c r="I73" s="414"/>
    </row>
    <row r="74" spans="1:9">
      <c r="B74" s="406" t="s">
        <v>271</v>
      </c>
      <c r="C74" s="406"/>
      <c r="D74" s="406"/>
      <c r="E74" s="414">
        <f>F43/D43</f>
        <v>0</v>
      </c>
      <c r="F74" s="414"/>
      <c r="G74" s="414"/>
      <c r="H74" s="414"/>
      <c r="I74" s="414"/>
    </row>
    <row r="75" spans="1:9">
      <c r="B75" s="406"/>
      <c r="C75" s="406"/>
      <c r="D75" s="406"/>
      <c r="E75" s="414"/>
      <c r="F75" s="414"/>
      <c r="G75" s="414"/>
      <c r="H75" s="414"/>
      <c r="I75" s="414"/>
    </row>
    <row r="76" spans="1:9">
      <c r="B76" s="364"/>
      <c r="C76" s="364"/>
      <c r="D76" s="364"/>
      <c r="E76" s="364"/>
      <c r="F76" s="364"/>
      <c r="G76" s="364"/>
      <c r="H76" s="364"/>
      <c r="I76" s="364"/>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topLeftCell="A52" zoomScale="115" zoomScaleNormal="115" zoomScaleSheetLayoutView="115" workbookViewId="0">
      <selection activeCell="L55" sqref="L55"/>
    </sheetView>
  </sheetViews>
  <sheetFormatPr baseColWidth="10" defaultRowHeight="12.75"/>
  <cols>
    <col min="1" max="1" width="4.33203125" style="122" customWidth="1"/>
    <col min="2" max="3" width="12" style="122"/>
    <col min="4" max="4" width="19.6640625" style="122" customWidth="1"/>
    <col min="5" max="5" width="20.6640625" style="122" customWidth="1"/>
    <col min="6" max="7" width="17.83203125" style="122" customWidth="1"/>
    <col min="8" max="8" width="16.1640625" style="122" customWidth="1"/>
    <col min="9" max="9" width="31.1640625" style="122" customWidth="1"/>
    <col min="10" max="16384" width="12" style="122"/>
  </cols>
  <sheetData>
    <row r="2" spans="1:9" ht="18" customHeight="1"/>
    <row r="3" spans="1:9" ht="15" customHeight="1"/>
    <row r="4" spans="1:9" ht="34.5" customHeight="1">
      <c r="B4" s="354" t="s">
        <v>34</v>
      </c>
      <c r="C4" s="373"/>
      <c r="D4" s="373"/>
      <c r="E4" s="373"/>
      <c r="F4" s="373"/>
      <c r="G4" s="373"/>
      <c r="H4" s="373"/>
      <c r="I4" s="373"/>
    </row>
    <row r="5" spans="1:9" ht="19.5" customHeight="1">
      <c r="B5" s="362" t="s">
        <v>332</v>
      </c>
      <c r="C5" s="374"/>
      <c r="D5" s="374"/>
      <c r="E5" s="374"/>
      <c r="F5" s="374"/>
      <c r="G5" s="374"/>
      <c r="H5" s="374"/>
      <c r="I5" s="374"/>
    </row>
    <row r="6" spans="1:9" s="142" customFormat="1" ht="60" customHeight="1">
      <c r="B6" s="365" t="s">
        <v>35</v>
      </c>
      <c r="C6" s="365"/>
      <c r="D6" s="416" t="str">
        <f>'FORMATO 2. POA - MIR'!D4:F4</f>
        <v>SECRETARÍA DE BIENESTAR, INCLUSIÓN Y DESARROLLO SOCIAL</v>
      </c>
      <c r="E6" s="417"/>
      <c r="F6" s="365" t="s">
        <v>38</v>
      </c>
      <c r="G6" s="365"/>
      <c r="H6" s="190">
        <v>2026</v>
      </c>
      <c r="I6" s="190"/>
    </row>
    <row r="7" spans="1:9" s="142" customFormat="1" ht="60" customHeight="1">
      <c r="B7" s="365" t="s">
        <v>36</v>
      </c>
      <c r="C7" s="365"/>
      <c r="D7" s="190" t="s">
        <v>418</v>
      </c>
      <c r="E7" s="190"/>
      <c r="F7" s="365" t="s">
        <v>39</v>
      </c>
      <c r="G7" s="365"/>
      <c r="H7" s="190" t="s">
        <v>421</v>
      </c>
      <c r="I7" s="190"/>
    </row>
    <row r="8" spans="1:9" s="142" customFormat="1" ht="60" customHeight="1">
      <c r="B8" s="366" t="s">
        <v>37</v>
      </c>
      <c r="C8" s="366"/>
      <c r="D8" s="367" t="s">
        <v>523</v>
      </c>
      <c r="E8" s="367"/>
      <c r="F8" s="354" t="s">
        <v>40</v>
      </c>
      <c r="G8" s="354"/>
      <c r="H8" s="190" t="s">
        <v>464</v>
      </c>
      <c r="I8" s="190"/>
    </row>
    <row r="9" spans="1:9" ht="15" customHeight="1">
      <c r="A9" s="138"/>
      <c r="B9" s="375" t="s">
        <v>83</v>
      </c>
      <c r="C9" s="375"/>
      <c r="D9" s="375"/>
      <c r="E9" s="375"/>
      <c r="F9" s="375"/>
      <c r="G9" s="375"/>
      <c r="H9" s="375"/>
      <c r="I9" s="375"/>
    </row>
    <row r="10" spans="1:9" ht="68.25" customHeight="1">
      <c r="A10" s="138"/>
      <c r="B10" s="370" t="s">
        <v>84</v>
      </c>
      <c r="C10" s="370"/>
      <c r="D10" s="190" t="str">
        <f>'FORMATO 2. POA - MIR'!C9</f>
        <v>ACUERDO 2. ACUERDO PARA EL BIENESTAR DEL PUEBLO</v>
      </c>
      <c r="E10" s="190"/>
      <c r="F10" s="368" t="s">
        <v>85</v>
      </c>
      <c r="G10" s="368"/>
      <c r="H10" s="190" t="str">
        <f>'FORMATO 2. POA - MIR'!E9</f>
        <v>2.8.1 Fortalecer el desarrollo de las niñas, niños y adolescentes en materia de salud, educación, seguridad social, alimentación y nutrición</v>
      </c>
      <c r="I10" s="190"/>
    </row>
    <row r="11" spans="1:9" ht="54" customHeight="1">
      <c r="A11" s="138"/>
      <c r="B11" s="368" t="s">
        <v>86</v>
      </c>
      <c r="C11" s="368"/>
      <c r="D11" s="190" t="str">
        <f>'FORMATO 2. POA - MIR'!C10</f>
        <v>ACUERDO 2. BIENESTAR SOCIAL PARA ZAPOTLÁN</v>
      </c>
      <c r="E11" s="190"/>
      <c r="F11" s="368" t="s">
        <v>88</v>
      </c>
      <c r="G11" s="368"/>
      <c r="H11" s="190" t="str">
        <f>'FORMATO 2. POA - MIR'!E11</f>
        <v>2.8.1.2 Generar atención a la salud física y emocional de los niños, niñas y adolescentes en situación de vulnerabilidad.</v>
      </c>
      <c r="I11" s="190"/>
    </row>
    <row r="12" spans="1:9" ht="126" customHeight="1">
      <c r="A12" s="138"/>
      <c r="B12" s="368" t="s">
        <v>89</v>
      </c>
      <c r="C12" s="368"/>
      <c r="D12" s="190"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190"/>
      <c r="F12" s="368" t="s">
        <v>90</v>
      </c>
      <c r="G12" s="368"/>
      <c r="H12" s="190" t="str">
        <f>'FORMATO 2. POA - MIR'!E11</f>
        <v>2.8.1.2 Generar atención a la salud física y emocional de los niños, niñas y adolescentes en situación de vulnerabilidad.</v>
      </c>
      <c r="I12" s="190"/>
    </row>
    <row r="13" spans="1:9" ht="15" customHeight="1">
      <c r="A13" s="138"/>
      <c r="B13" s="371" t="s">
        <v>333</v>
      </c>
      <c r="C13" s="371"/>
      <c r="D13" s="371"/>
      <c r="E13" s="371"/>
      <c r="F13" s="371"/>
      <c r="G13" s="371"/>
      <c r="H13" s="371"/>
      <c r="I13" s="371"/>
    </row>
    <row r="14" spans="1:9" ht="12.75" customHeight="1">
      <c r="A14" s="138"/>
      <c r="B14" s="370" t="s">
        <v>41</v>
      </c>
      <c r="C14" s="370"/>
      <c r="D14" s="370"/>
      <c r="E14" s="370"/>
      <c r="F14" s="370"/>
      <c r="G14" s="370"/>
      <c r="H14" s="370"/>
      <c r="I14" s="370"/>
    </row>
    <row r="15" spans="1:9" ht="12.75" customHeight="1">
      <c r="A15" s="138"/>
      <c r="B15" s="369" t="str">
        <f>'FORMATO 2. POA - MIR'!B18</f>
        <v>ALIMENTACIÓN ESCOLAR MODALIDAD CALIENTE</v>
      </c>
      <c r="C15" s="369"/>
      <c r="D15" s="369"/>
      <c r="E15" s="369"/>
      <c r="F15" s="369"/>
      <c r="G15" s="369"/>
      <c r="H15" s="369"/>
      <c r="I15" s="369"/>
    </row>
    <row r="16" spans="1:9">
      <c r="A16" s="138"/>
      <c r="B16" s="370" t="s">
        <v>44</v>
      </c>
      <c r="C16" s="370"/>
      <c r="D16" s="370"/>
      <c r="E16" s="370"/>
      <c r="F16" s="370"/>
      <c r="G16" s="370"/>
      <c r="H16" s="370"/>
      <c r="I16" s="370"/>
    </row>
    <row r="17" spans="1:9" ht="39" customHeight="1">
      <c r="A17" s="138"/>
      <c r="B17" s="190" t="str">
        <f>'FORMATO 2. POA - MIR'!C18</f>
        <v>Entrega de raciones calientes mediante comedores escolares a las escuelas públicas beneficiarias de programa alimentario</v>
      </c>
      <c r="C17" s="190"/>
      <c r="D17" s="190"/>
      <c r="E17" s="190"/>
      <c r="F17" s="190"/>
      <c r="G17" s="190"/>
      <c r="H17" s="190"/>
      <c r="I17" s="190"/>
    </row>
    <row r="18" spans="1:9" ht="18.75" customHeight="1">
      <c r="A18" s="138"/>
      <c r="B18" s="371" t="s">
        <v>334</v>
      </c>
      <c r="C18" s="371"/>
      <c r="D18" s="371"/>
      <c r="E18" s="371"/>
      <c r="F18" s="371"/>
      <c r="G18" s="371"/>
      <c r="H18" s="371"/>
      <c r="I18" s="371"/>
    </row>
    <row r="19" spans="1:9" ht="12.75" customHeight="1">
      <c r="A19" s="138"/>
      <c r="B19" s="372" t="s">
        <v>321</v>
      </c>
      <c r="C19" s="372"/>
      <c r="D19" s="372"/>
      <c r="E19" s="372"/>
      <c r="F19" s="372"/>
      <c r="G19" s="372"/>
      <c r="H19" s="372"/>
      <c r="I19" s="372"/>
    </row>
    <row r="20" spans="1:9" ht="12.75" customHeight="1">
      <c r="A20" s="138"/>
      <c r="B20" s="190" t="str">
        <f>CALENDARIZACION!E23</f>
        <v>PNBDCE=(PSBRCEP/PSBDCER) *100%</v>
      </c>
      <c r="C20" s="190"/>
      <c r="D20" s="190"/>
      <c r="E20" s="190"/>
      <c r="F20" s="190"/>
      <c r="G20" s="190"/>
      <c r="H20" s="190"/>
      <c r="I20" s="190"/>
    </row>
    <row r="21" spans="1:9">
      <c r="A21" s="138"/>
      <c r="B21" s="372" t="s">
        <v>322</v>
      </c>
      <c r="C21" s="372"/>
      <c r="D21" s="372"/>
      <c r="E21" s="372"/>
      <c r="F21" s="372"/>
      <c r="G21" s="372"/>
      <c r="H21" s="372"/>
      <c r="I21" s="372"/>
    </row>
    <row r="22" spans="1:9" ht="28.5" customHeight="1">
      <c r="A22" s="138"/>
      <c r="B22" s="377" t="s">
        <v>99</v>
      </c>
      <c r="C22" s="377"/>
      <c r="D22" s="379" t="s">
        <v>323</v>
      </c>
      <c r="E22" s="379"/>
      <c r="F22" s="378" t="s">
        <v>324</v>
      </c>
      <c r="G22" s="378"/>
      <c r="H22" s="368" t="s">
        <v>132</v>
      </c>
      <c r="I22" s="368"/>
    </row>
    <row r="23" spans="1:9" ht="77.25" customHeight="1">
      <c r="A23" s="138"/>
      <c r="B23" s="190" t="s">
        <v>509</v>
      </c>
      <c r="C23" s="190"/>
      <c r="D23" s="376" t="s">
        <v>102</v>
      </c>
      <c r="E23" s="376"/>
      <c r="F23" s="190" t="str">
        <f>CALENDARIZACION!C23</f>
        <v>PNBDCE=Porcentaje de Número de Beneficiarios de Desayuno Caliente Entregadas</v>
      </c>
      <c r="G23" s="190"/>
      <c r="H23" s="418" t="str">
        <f>'FORMATO 2. POA - MIR'!E18</f>
        <v xml:space="preserve">Medios de verificación: 
Carpeta de expedientes, Bitácora de entrega de apoyos desayunos calientes, Reportes mensuales 
Fuente de información: 
https://sigeh.hidalgo.gob.mx/pags/info_reg/municipal/13082%20-%20Zapotl%C3%A1n%20de%20Ju%C3%A1rez.pdf
Periodicidad: 
Trimestral
Resguardante: 
Coordinación Alimentaria
</v>
      </c>
      <c r="I23" s="419"/>
    </row>
    <row r="24" spans="1:9" ht="54.95" customHeight="1">
      <c r="A24" s="138"/>
      <c r="B24" s="190" t="s">
        <v>510</v>
      </c>
      <c r="C24" s="190"/>
      <c r="D24" s="376" t="s">
        <v>102</v>
      </c>
      <c r="E24" s="376"/>
      <c r="F24" s="190" t="str">
        <f>CALENDARIZACION!D23</f>
        <v>PSBRCEP (Porcentaje de la Suma de Beneficiarios de Raciones Caliente Entregados Programado)</v>
      </c>
      <c r="G24" s="190"/>
      <c r="H24" s="420"/>
      <c r="I24" s="421"/>
    </row>
    <row r="25" spans="1:9" ht="54.95" customHeight="1">
      <c r="A25" s="138"/>
      <c r="B25" s="190" t="s">
        <v>511</v>
      </c>
      <c r="C25" s="190"/>
      <c r="D25" s="376" t="s">
        <v>102</v>
      </c>
      <c r="E25" s="376"/>
      <c r="F25" s="190" t="str">
        <f>CALENDARIZACION!D24</f>
        <v>PSBDCER (Porcentaje de la Suma de Beneficiarios de Desayuno Calientes Entregados Realizados)</v>
      </c>
      <c r="G25" s="190"/>
      <c r="H25" s="422"/>
      <c r="I25" s="423"/>
    </row>
    <row r="26" spans="1:9" ht="12.75" customHeight="1">
      <c r="A26" s="138"/>
      <c r="B26" s="389" t="s">
        <v>135</v>
      </c>
      <c r="C26" s="389"/>
      <c r="D26" s="389"/>
      <c r="E26" s="389"/>
      <c r="F26" s="389"/>
      <c r="G26" s="389"/>
      <c r="H26" s="389"/>
      <c r="I26" s="389"/>
    </row>
    <row r="27" spans="1:9" ht="15.75" customHeight="1">
      <c r="A27" s="138"/>
      <c r="B27" s="370" t="s">
        <v>24</v>
      </c>
      <c r="C27" s="370"/>
      <c r="D27" s="370" t="s">
        <v>42</v>
      </c>
      <c r="E27" s="370"/>
      <c r="F27" s="370" t="s">
        <v>43</v>
      </c>
      <c r="G27" s="370"/>
      <c r="H27" s="370"/>
      <c r="I27" s="370"/>
    </row>
    <row r="28" spans="1:9" ht="18" customHeight="1">
      <c r="A28" s="138"/>
      <c r="B28" s="190" t="s">
        <v>93</v>
      </c>
      <c r="C28" s="190"/>
      <c r="D28" s="190" t="s">
        <v>91</v>
      </c>
      <c r="E28" s="190"/>
      <c r="F28" s="190" t="s">
        <v>206</v>
      </c>
      <c r="G28" s="190"/>
      <c r="H28" s="190"/>
      <c r="I28" s="190"/>
    </row>
    <row r="29" spans="1:9" ht="18" customHeight="1">
      <c r="A29" s="138"/>
      <c r="B29" s="370" t="s">
        <v>121</v>
      </c>
      <c r="C29" s="370"/>
      <c r="D29" s="370"/>
      <c r="E29" s="370"/>
      <c r="F29" s="386" t="s">
        <v>124</v>
      </c>
      <c r="G29" s="386"/>
      <c r="H29" s="386"/>
      <c r="I29" s="386"/>
    </row>
    <row r="30" spans="1:9" ht="13.5" customHeight="1">
      <c r="A30" s="138"/>
      <c r="B30" s="190" t="s">
        <v>102</v>
      </c>
      <c r="C30" s="190"/>
      <c r="D30" s="190"/>
      <c r="E30" s="190"/>
      <c r="F30" s="190" t="s">
        <v>182</v>
      </c>
      <c r="G30" s="190"/>
      <c r="H30" s="190"/>
      <c r="I30" s="190"/>
    </row>
    <row r="31" spans="1:9" ht="15.75" customHeight="1">
      <c r="A31" s="138"/>
      <c r="B31" s="387" t="s">
        <v>76</v>
      </c>
      <c r="C31" s="387"/>
      <c r="D31" s="387"/>
      <c r="E31" s="387"/>
      <c r="F31" s="386" t="s">
        <v>125</v>
      </c>
      <c r="G31" s="386"/>
      <c r="H31" s="386"/>
      <c r="I31" s="386"/>
    </row>
    <row r="32" spans="1:9" ht="15.75" customHeight="1">
      <c r="A32" s="138"/>
      <c r="B32" s="190" t="s">
        <v>103</v>
      </c>
      <c r="C32" s="190"/>
      <c r="D32" s="190"/>
      <c r="E32" s="190"/>
      <c r="F32" s="190" t="s">
        <v>104</v>
      </c>
      <c r="G32" s="190"/>
      <c r="H32" s="190"/>
      <c r="I32" s="190"/>
    </row>
    <row r="33" spans="1:10" ht="14.25" customHeight="1">
      <c r="A33" s="138"/>
      <c r="B33" s="375" t="s">
        <v>138</v>
      </c>
      <c r="C33" s="375"/>
      <c r="D33" s="375"/>
      <c r="E33" s="375"/>
      <c r="F33" s="375"/>
      <c r="G33" s="375"/>
      <c r="H33" s="375"/>
      <c r="I33" s="375"/>
    </row>
    <row r="34" spans="1:10" ht="13.5" customHeight="1">
      <c r="A34" s="138"/>
      <c r="B34" s="388" t="s">
        <v>326</v>
      </c>
      <c r="C34" s="388"/>
      <c r="D34" s="388"/>
      <c r="E34" s="388"/>
      <c r="F34" s="372" t="s">
        <v>327</v>
      </c>
      <c r="G34" s="372"/>
      <c r="H34" s="372"/>
      <c r="I34" s="372"/>
    </row>
    <row r="35" spans="1:10" ht="12.75" customHeight="1">
      <c r="A35" s="138"/>
      <c r="B35" s="390" t="s">
        <v>141</v>
      </c>
      <c r="C35" s="390"/>
      <c r="D35" s="393">
        <f>CALENDARIZACION!R23</f>
        <v>14778</v>
      </c>
      <c r="E35" s="393"/>
      <c r="F35" s="190" t="s">
        <v>109</v>
      </c>
      <c r="G35" s="190"/>
      <c r="H35" s="394" t="s">
        <v>110</v>
      </c>
      <c r="I35" s="394"/>
    </row>
    <row r="36" spans="1:10" ht="12.75" customHeight="1">
      <c r="A36" s="138"/>
      <c r="B36" s="390" t="s">
        <v>111</v>
      </c>
      <c r="C36" s="390"/>
      <c r="D36" s="376" t="s">
        <v>103</v>
      </c>
      <c r="E36" s="376"/>
      <c r="F36" s="190" t="s">
        <v>325</v>
      </c>
      <c r="G36" s="190"/>
      <c r="H36" s="391" t="s">
        <v>113</v>
      </c>
      <c r="I36" s="391"/>
    </row>
    <row r="37" spans="1:10" ht="12.75" customHeight="1">
      <c r="A37" s="138"/>
      <c r="B37" s="390" t="s">
        <v>45</v>
      </c>
      <c r="C37" s="390"/>
      <c r="D37" s="376" t="s">
        <v>180</v>
      </c>
      <c r="E37" s="376"/>
      <c r="F37" s="190" t="s">
        <v>114</v>
      </c>
      <c r="G37" s="190"/>
      <c r="H37" s="392" t="s">
        <v>115</v>
      </c>
      <c r="I37" s="392"/>
    </row>
    <row r="38" spans="1:10">
      <c r="A38" s="138"/>
      <c r="B38" s="372" t="s">
        <v>335</v>
      </c>
      <c r="C38" s="372"/>
      <c r="D38" s="372"/>
      <c r="E38" s="372"/>
      <c r="F38" s="372"/>
      <c r="G38" s="372"/>
      <c r="H38" s="372"/>
      <c r="I38" s="372"/>
    </row>
    <row r="39" spans="1:10" ht="12.75" customHeight="1">
      <c r="A39" s="138"/>
      <c r="B39" s="368" t="s">
        <v>221</v>
      </c>
      <c r="C39" s="368"/>
      <c r="D39" s="368"/>
      <c r="E39" s="368"/>
      <c r="F39" s="368" t="s">
        <v>46</v>
      </c>
      <c r="G39" s="368"/>
      <c r="H39" s="368" t="s">
        <v>136</v>
      </c>
      <c r="I39" s="368"/>
    </row>
    <row r="40" spans="1:10">
      <c r="A40" s="138"/>
      <c r="B40" s="393">
        <f>SUM(CALENDARIZACION!F23:H23)</f>
        <v>3284</v>
      </c>
      <c r="C40" s="393"/>
      <c r="D40" s="393"/>
      <c r="E40" s="393"/>
      <c r="F40" s="393">
        <v>2026</v>
      </c>
      <c r="G40" s="393"/>
      <c r="H40" s="190" t="s">
        <v>103</v>
      </c>
      <c r="I40" s="190"/>
    </row>
    <row r="41" spans="1:10">
      <c r="A41" s="138"/>
      <c r="B41" s="395" t="s">
        <v>139</v>
      </c>
      <c r="C41" s="395"/>
      <c r="D41" s="395"/>
      <c r="E41" s="395"/>
      <c r="F41" s="395"/>
      <c r="G41" s="395"/>
      <c r="H41" s="395"/>
      <c r="I41" s="395"/>
    </row>
    <row r="42" spans="1:10" s="46" customFormat="1" ht="38.25" customHeight="1">
      <c r="A42" s="139"/>
      <c r="B42" s="370" t="s">
        <v>117</v>
      </c>
      <c r="C42" s="370"/>
      <c r="D42" s="130" t="s">
        <v>140</v>
      </c>
      <c r="E42" s="137" t="s">
        <v>79</v>
      </c>
      <c r="F42" s="386" t="s">
        <v>80</v>
      </c>
      <c r="G42" s="386"/>
      <c r="H42" s="107" t="s">
        <v>69</v>
      </c>
      <c r="I42" s="107" t="s">
        <v>70</v>
      </c>
    </row>
    <row r="43" spans="1:10" ht="12.75" customHeight="1">
      <c r="A43" s="138"/>
      <c r="B43" s="190" t="s">
        <v>269</v>
      </c>
      <c r="C43" s="190"/>
      <c r="D43" s="109">
        <f>SUM(CALENDARIZACION!F23:H23)</f>
        <v>3284</v>
      </c>
      <c r="E43" s="110">
        <v>0</v>
      </c>
      <c r="F43" s="396">
        <f>SUM(CALENDARIZACION!F24:H24)</f>
        <v>3284</v>
      </c>
      <c r="G43" s="396"/>
      <c r="H43" s="132">
        <v>46027</v>
      </c>
      <c r="I43" s="132">
        <v>46111</v>
      </c>
      <c r="J43" s="140"/>
    </row>
    <row r="44" spans="1:10" ht="12.75" customHeight="1">
      <c r="A44" s="138"/>
      <c r="B44" s="190" t="s">
        <v>270</v>
      </c>
      <c r="C44" s="190"/>
      <c r="D44" s="109">
        <f>SUM(CALENDARIZACION!I23:K23)</f>
        <v>4926</v>
      </c>
      <c r="E44" s="112">
        <v>0</v>
      </c>
      <c r="F44" s="396">
        <f>SUM(CALENDARIZACION!I24:K24)</f>
        <v>0</v>
      </c>
      <c r="G44" s="396"/>
      <c r="H44" s="132"/>
      <c r="I44" s="132"/>
      <c r="J44" s="140"/>
    </row>
    <row r="45" spans="1:10" ht="12.75" customHeight="1">
      <c r="A45" s="138"/>
      <c r="B45" s="190" t="s">
        <v>127</v>
      </c>
      <c r="C45" s="190"/>
      <c r="D45" s="109">
        <f>SUM(CALENDARIZACION!L23:N23)</f>
        <v>1642</v>
      </c>
      <c r="E45" s="110">
        <v>0</v>
      </c>
      <c r="F45" s="396">
        <f>SUM(CALENDARIZACION!L24:N24)</f>
        <v>0</v>
      </c>
      <c r="G45" s="396"/>
      <c r="H45" s="132"/>
      <c r="I45" s="132"/>
    </row>
    <row r="46" spans="1:10" ht="12.75" customHeight="1">
      <c r="A46" s="138"/>
      <c r="B46" s="190" t="s">
        <v>271</v>
      </c>
      <c r="C46" s="190"/>
      <c r="D46" s="109">
        <f>SUM(CALENDARIZACION!O23:Q23)</f>
        <v>4926</v>
      </c>
      <c r="E46" s="110">
        <v>0</v>
      </c>
      <c r="F46" s="396">
        <f>SUM(CALENDARIZACION!O24:Q24)</f>
        <v>0</v>
      </c>
      <c r="G46" s="396"/>
      <c r="H46" s="132"/>
      <c r="I46" s="132"/>
    </row>
    <row r="47" spans="1:10" ht="29.25" customHeight="1">
      <c r="A47" s="138"/>
      <c r="B47" s="403" t="s">
        <v>331</v>
      </c>
      <c r="C47" s="403"/>
      <c r="D47" s="133">
        <f>F52</f>
        <v>14778</v>
      </c>
      <c r="E47" s="133">
        <v>0</v>
      </c>
      <c r="F47" s="404">
        <f>G52</f>
        <v>3284</v>
      </c>
      <c r="G47" s="404"/>
      <c r="H47" s="108" t="s">
        <v>142</v>
      </c>
      <c r="I47" s="134">
        <f>I52</f>
        <v>0.22222222222222221</v>
      </c>
    </row>
    <row r="48" spans="1:10">
      <c r="A48" s="405"/>
      <c r="B48" s="405"/>
      <c r="C48" s="405"/>
      <c r="D48" s="405"/>
      <c r="E48" s="405"/>
      <c r="F48" s="405"/>
      <c r="G48" s="405"/>
      <c r="H48" s="405"/>
      <c r="I48" s="405"/>
    </row>
    <row r="49" spans="1:9" ht="22.5" customHeight="1">
      <c r="A49" s="405"/>
      <c r="B49" s="405"/>
      <c r="C49" s="405"/>
      <c r="D49" s="405"/>
      <c r="E49" s="405"/>
      <c r="F49" s="405"/>
      <c r="G49" s="405"/>
      <c r="H49" s="405"/>
      <c r="I49" s="405"/>
    </row>
    <row r="50" spans="1:9" ht="39" customHeight="1">
      <c r="B50" s="365" t="s">
        <v>154</v>
      </c>
      <c r="C50" s="370"/>
      <c r="D50" s="399" t="s">
        <v>48</v>
      </c>
      <c r="E50" s="399"/>
      <c r="F50" s="399" t="s">
        <v>148</v>
      </c>
      <c r="G50" s="399"/>
      <c r="H50" s="399"/>
      <c r="I50" s="399"/>
    </row>
    <row r="51" spans="1:9" ht="33.75" customHeight="1">
      <c r="B51" s="400" t="str">
        <f>D8</f>
        <v xml:space="preserve">PP2- A2 C1 </v>
      </c>
      <c r="C51" s="400"/>
      <c r="D51" s="376" t="str">
        <f>B15</f>
        <v>ALIMENTACIÓN ESCOLAR MODALIDAD CALIENTE</v>
      </c>
      <c r="E51" s="376"/>
      <c r="F51" s="117" t="s">
        <v>149</v>
      </c>
      <c r="G51" s="108" t="s">
        <v>150</v>
      </c>
      <c r="H51" s="117" t="s">
        <v>63</v>
      </c>
      <c r="I51" s="118" t="s">
        <v>64</v>
      </c>
    </row>
    <row r="52" spans="1:9" ht="30" customHeight="1">
      <c r="B52" s="400"/>
      <c r="C52" s="400"/>
      <c r="D52" s="376"/>
      <c r="E52" s="376"/>
      <c r="F52" s="135">
        <f>CALENDARIZACION!S23</f>
        <v>14778</v>
      </c>
      <c r="G52" s="111">
        <f>CALENDARIZACION!S24</f>
        <v>3284</v>
      </c>
      <c r="H52" s="135">
        <f>CALENDARIZACION!T23</f>
        <v>11494</v>
      </c>
      <c r="I52" s="136">
        <f>CALENDARIZACION!U23</f>
        <v>0.22222222222222221</v>
      </c>
    </row>
    <row r="53" spans="1:9" ht="20.25" customHeight="1">
      <c r="A53" s="141">
        <v>1</v>
      </c>
      <c r="B53" s="433"/>
      <c r="C53" s="350"/>
      <c r="D53" s="350"/>
      <c r="E53" s="350"/>
      <c r="F53" s="350"/>
      <c r="G53" s="350"/>
      <c r="H53" s="350"/>
      <c r="I53" s="434"/>
    </row>
    <row r="54" spans="1:9">
      <c r="A54" s="141">
        <v>1</v>
      </c>
      <c r="B54" s="424"/>
      <c r="C54" s="405"/>
      <c r="D54" s="405"/>
      <c r="E54" s="405"/>
      <c r="F54" s="405"/>
      <c r="G54" s="405"/>
      <c r="H54" s="405"/>
      <c r="I54" s="435"/>
    </row>
    <row r="55" spans="1:9">
      <c r="A55" s="141">
        <v>1</v>
      </c>
      <c r="B55" s="424"/>
      <c r="C55" s="405"/>
      <c r="D55" s="405"/>
      <c r="E55" s="405"/>
      <c r="F55" s="405"/>
      <c r="G55" s="405"/>
      <c r="H55" s="405"/>
      <c r="I55" s="435"/>
    </row>
    <row r="56" spans="1:9">
      <c r="A56" s="141">
        <v>1</v>
      </c>
      <c r="B56" s="424"/>
      <c r="C56" s="405"/>
      <c r="D56" s="405"/>
      <c r="E56" s="405"/>
      <c r="F56" s="405"/>
      <c r="G56" s="405"/>
      <c r="H56" s="405"/>
      <c r="I56" s="435"/>
    </row>
    <row r="57" spans="1:9">
      <c r="A57" s="141">
        <v>1</v>
      </c>
      <c r="B57" s="424"/>
      <c r="C57" s="405"/>
      <c r="D57" s="405"/>
      <c r="E57" s="405"/>
      <c r="F57" s="405"/>
      <c r="G57" s="405"/>
      <c r="H57" s="405"/>
      <c r="I57" s="435"/>
    </row>
    <row r="58" spans="1:9">
      <c r="A58" s="141">
        <v>1</v>
      </c>
      <c r="B58" s="424"/>
      <c r="C58" s="405"/>
      <c r="D58" s="405"/>
      <c r="E58" s="405"/>
      <c r="F58" s="405"/>
      <c r="G58" s="405"/>
      <c r="H58" s="405"/>
      <c r="I58" s="435"/>
    </row>
    <row r="59" spans="1:9">
      <c r="A59" s="141">
        <v>1</v>
      </c>
      <c r="B59" s="424"/>
      <c r="C59" s="405"/>
      <c r="D59" s="405"/>
      <c r="E59" s="405"/>
      <c r="F59" s="405"/>
      <c r="G59" s="405"/>
      <c r="H59" s="405"/>
      <c r="I59" s="435"/>
    </row>
    <row r="60" spans="1:9">
      <c r="A60" s="141">
        <v>1</v>
      </c>
      <c r="B60" s="424"/>
      <c r="C60" s="405"/>
      <c r="D60" s="405"/>
      <c r="E60" s="405"/>
      <c r="F60" s="405"/>
      <c r="G60" s="405"/>
      <c r="H60" s="405"/>
      <c r="I60" s="435"/>
    </row>
    <row r="61" spans="1:9">
      <c r="A61" s="141">
        <v>1</v>
      </c>
      <c r="B61" s="424"/>
      <c r="C61" s="405"/>
      <c r="D61" s="405"/>
      <c r="E61" s="405"/>
      <c r="F61" s="405"/>
      <c r="G61" s="405"/>
      <c r="H61" s="405"/>
      <c r="I61" s="435"/>
    </row>
    <row r="62" spans="1:9">
      <c r="A62" s="141">
        <v>1</v>
      </c>
      <c r="B62" s="424"/>
      <c r="C62" s="405"/>
      <c r="D62" s="405"/>
      <c r="E62" s="405"/>
      <c r="F62" s="405"/>
      <c r="G62" s="405"/>
      <c r="H62" s="405"/>
      <c r="I62" s="435"/>
    </row>
    <row r="63" spans="1:9">
      <c r="A63" s="141">
        <v>1</v>
      </c>
      <c r="B63" s="424"/>
      <c r="C63" s="405"/>
      <c r="D63" s="405"/>
      <c r="E63" s="405"/>
      <c r="F63" s="405"/>
      <c r="G63" s="405"/>
      <c r="H63" s="405"/>
      <c r="I63" s="435"/>
    </row>
    <row r="64" spans="1:9">
      <c r="A64" s="141">
        <v>1</v>
      </c>
      <c r="B64" s="424"/>
      <c r="C64" s="405"/>
      <c r="D64" s="405"/>
      <c r="E64" s="405"/>
      <c r="F64" s="405"/>
      <c r="G64" s="405"/>
      <c r="H64" s="405"/>
      <c r="I64" s="435"/>
    </row>
    <row r="65" spans="1:9">
      <c r="A65" s="141">
        <v>1</v>
      </c>
      <c r="B65" s="424"/>
      <c r="C65" s="405"/>
      <c r="D65" s="405"/>
      <c r="E65" s="405"/>
      <c r="F65" s="405"/>
      <c r="G65" s="405"/>
      <c r="H65" s="405"/>
      <c r="I65" s="435"/>
    </row>
    <row r="66" spans="1:9">
      <c r="A66" s="141">
        <v>1</v>
      </c>
      <c r="B66" s="424"/>
      <c r="C66" s="405"/>
      <c r="D66" s="405"/>
      <c r="E66" s="405"/>
      <c r="F66" s="405"/>
      <c r="G66" s="405"/>
      <c r="H66" s="405"/>
      <c r="I66" s="435"/>
    </row>
    <row r="67" spans="1:9">
      <c r="A67" s="141">
        <v>1</v>
      </c>
      <c r="B67" s="424"/>
      <c r="C67" s="405"/>
      <c r="D67" s="405"/>
      <c r="E67" s="405"/>
      <c r="F67" s="405"/>
      <c r="G67" s="405"/>
      <c r="H67" s="405"/>
      <c r="I67" s="435"/>
    </row>
    <row r="68" spans="1:9" ht="17.25" customHeight="1">
      <c r="A68" s="141">
        <v>1</v>
      </c>
      <c r="B68" s="436"/>
      <c r="C68" s="437"/>
      <c r="D68" s="437"/>
      <c r="E68" s="437"/>
      <c r="F68" s="437"/>
      <c r="G68" s="437"/>
      <c r="H68" s="437"/>
      <c r="I68" s="438"/>
    </row>
    <row r="69" spans="1:9">
      <c r="A69" s="141">
        <v>1</v>
      </c>
      <c r="B69" s="439" t="s">
        <v>272</v>
      </c>
      <c r="C69" s="440"/>
      <c r="D69" s="440"/>
      <c r="E69" s="440"/>
      <c r="F69" s="440"/>
      <c r="G69" s="440"/>
      <c r="H69" s="440"/>
      <c r="I69" s="441"/>
    </row>
    <row r="70" spans="1:9">
      <c r="A70" s="141">
        <v>1</v>
      </c>
      <c r="B70" s="442"/>
      <c r="C70" s="443"/>
      <c r="D70" s="443"/>
      <c r="E70" s="443"/>
      <c r="F70" s="443"/>
      <c r="G70" s="443"/>
      <c r="H70" s="443"/>
      <c r="I70" s="444"/>
    </row>
    <row r="71" spans="1:9" ht="12.75" customHeight="1">
      <c r="A71" s="141">
        <v>1</v>
      </c>
      <c r="B71" s="427" t="s">
        <v>269</v>
      </c>
      <c r="C71" s="428"/>
      <c r="D71" s="429"/>
      <c r="E71" s="407">
        <f>F43/D43</f>
        <v>1</v>
      </c>
      <c r="F71" s="408"/>
      <c r="G71" s="408"/>
      <c r="H71" s="408"/>
      <c r="I71" s="409"/>
    </row>
    <row r="72" spans="1:9" ht="12.75" customHeight="1">
      <c r="A72" s="141">
        <v>1</v>
      </c>
      <c r="B72" s="430"/>
      <c r="C72" s="431"/>
      <c r="D72" s="432"/>
      <c r="E72" s="410"/>
      <c r="F72" s="411"/>
      <c r="G72" s="411"/>
      <c r="H72" s="411"/>
      <c r="I72" s="412"/>
    </row>
    <row r="73" spans="1:9" ht="12.75" customHeight="1">
      <c r="B73" s="427" t="s">
        <v>270</v>
      </c>
      <c r="C73" s="428"/>
      <c r="D73" s="429"/>
      <c r="E73" s="407">
        <f>F44/D44</f>
        <v>0</v>
      </c>
      <c r="F73" s="408"/>
      <c r="G73" s="408"/>
      <c r="H73" s="408"/>
      <c r="I73" s="409"/>
    </row>
    <row r="74" spans="1:9" ht="12.75" customHeight="1">
      <c r="B74" s="430"/>
      <c r="C74" s="431"/>
      <c r="D74" s="432"/>
      <c r="E74" s="410"/>
      <c r="F74" s="411"/>
      <c r="G74" s="411"/>
      <c r="H74" s="411"/>
      <c r="I74" s="412"/>
    </row>
    <row r="75" spans="1:9" ht="12.75" customHeight="1">
      <c r="B75" s="427" t="s">
        <v>127</v>
      </c>
      <c r="C75" s="428"/>
      <c r="D75" s="429"/>
      <c r="E75" s="407">
        <f>F45/D45</f>
        <v>0</v>
      </c>
      <c r="F75" s="408"/>
      <c r="G75" s="408"/>
      <c r="H75" s="408"/>
      <c r="I75" s="409"/>
    </row>
    <row r="76" spans="1:9" ht="12.75" customHeight="1">
      <c r="B76" s="430"/>
      <c r="C76" s="431"/>
      <c r="D76" s="432"/>
      <c r="E76" s="410"/>
      <c r="F76" s="411"/>
      <c r="G76" s="411"/>
      <c r="H76" s="411"/>
      <c r="I76" s="412"/>
    </row>
    <row r="77" spans="1:9" ht="12.75" customHeight="1">
      <c r="B77" s="427" t="s">
        <v>271</v>
      </c>
      <c r="C77" s="428"/>
      <c r="D77" s="429"/>
      <c r="E77" s="407">
        <f>F46/D46</f>
        <v>0</v>
      </c>
      <c r="F77" s="408"/>
      <c r="G77" s="408"/>
      <c r="H77" s="408"/>
      <c r="I77" s="409"/>
    </row>
    <row r="78" spans="1:9" ht="12.75" customHeight="1">
      <c r="B78" s="430"/>
      <c r="C78" s="431"/>
      <c r="D78" s="432"/>
      <c r="E78" s="410"/>
      <c r="F78" s="411"/>
      <c r="G78" s="411"/>
      <c r="H78" s="411"/>
      <c r="I78" s="412"/>
    </row>
    <row r="79" spans="1:9">
      <c r="B79" s="426"/>
      <c r="C79" s="426"/>
      <c r="D79" s="426"/>
      <c r="E79" s="426"/>
      <c r="F79" s="426"/>
      <c r="G79" s="426"/>
      <c r="H79" s="426"/>
      <c r="I79" s="426"/>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topLeftCell="A52" zoomScaleNormal="100" zoomScaleSheetLayoutView="115" workbookViewId="0">
      <selection activeCell="B9" sqref="B9:I9"/>
    </sheetView>
  </sheetViews>
  <sheetFormatPr baseColWidth="10" defaultRowHeight="12.75"/>
  <cols>
    <col min="1" max="1" width="4.33203125" style="122" customWidth="1"/>
    <col min="2" max="3" width="15.83203125" style="122" customWidth="1"/>
    <col min="4" max="6" width="17.83203125" style="122" customWidth="1"/>
    <col min="7" max="7" width="11.1640625" style="122" customWidth="1"/>
    <col min="8" max="8" width="17.83203125" style="122" customWidth="1"/>
    <col min="9" max="9" width="22.83203125" style="122" customWidth="1"/>
    <col min="10" max="16384" width="12" style="122"/>
  </cols>
  <sheetData>
    <row r="2" spans="2:9" ht="18" customHeight="1"/>
    <row r="3" spans="2:9" ht="15" customHeight="1"/>
    <row r="4" spans="2:9" ht="34.5" customHeight="1">
      <c r="B4" s="354" t="s">
        <v>34</v>
      </c>
      <c r="C4" s="373"/>
      <c r="D4" s="373"/>
      <c r="E4" s="373"/>
      <c r="F4" s="373"/>
      <c r="G4" s="373"/>
      <c r="H4" s="373"/>
      <c r="I4" s="373"/>
    </row>
    <row r="5" spans="2:9" ht="19.5" customHeight="1">
      <c r="B5" s="362" t="s">
        <v>332</v>
      </c>
      <c r="C5" s="374"/>
      <c r="D5" s="374"/>
      <c r="E5" s="374"/>
      <c r="F5" s="374"/>
      <c r="G5" s="374"/>
      <c r="H5" s="374"/>
      <c r="I5" s="374"/>
    </row>
    <row r="6" spans="2:9" s="142" customFormat="1" ht="60" customHeight="1">
      <c r="B6" s="365" t="s">
        <v>35</v>
      </c>
      <c r="C6" s="365"/>
      <c r="D6" s="416" t="str">
        <f>'FORMATO 2. POA - MIR'!D4:F4</f>
        <v>SECRETARÍA DE BIENESTAR, INCLUSIÓN Y DESARROLLO SOCIAL</v>
      </c>
      <c r="E6" s="417"/>
      <c r="F6" s="365" t="s">
        <v>38</v>
      </c>
      <c r="G6" s="365"/>
      <c r="H6" s="190">
        <v>2026</v>
      </c>
      <c r="I6" s="190"/>
    </row>
    <row r="7" spans="2:9" ht="54" customHeight="1">
      <c r="B7" s="365" t="s">
        <v>36</v>
      </c>
      <c r="C7" s="365"/>
      <c r="D7" s="190" t="s">
        <v>418</v>
      </c>
      <c r="E7" s="190"/>
      <c r="F7" s="365" t="s">
        <v>39</v>
      </c>
      <c r="G7" s="365"/>
      <c r="H7" s="190" t="s">
        <v>421</v>
      </c>
      <c r="I7" s="190"/>
    </row>
    <row r="8" spans="2:9" ht="41.25" customHeight="1">
      <c r="B8" s="366" t="s">
        <v>37</v>
      </c>
      <c r="C8" s="366"/>
      <c r="D8" s="367" t="s">
        <v>524</v>
      </c>
      <c r="E8" s="367"/>
      <c r="F8" s="365" t="s">
        <v>40</v>
      </c>
      <c r="G8" s="365"/>
      <c r="H8" s="190" t="s">
        <v>464</v>
      </c>
      <c r="I8" s="190"/>
    </row>
    <row r="9" spans="2:9">
      <c r="B9" s="375" t="s">
        <v>83</v>
      </c>
      <c r="C9" s="375"/>
      <c r="D9" s="375"/>
      <c r="E9" s="375"/>
      <c r="F9" s="375"/>
      <c r="G9" s="375"/>
      <c r="H9" s="375"/>
      <c r="I9" s="375"/>
    </row>
    <row r="10" spans="2:9" ht="115.5" customHeight="1">
      <c r="B10" s="370" t="s">
        <v>84</v>
      </c>
      <c r="C10" s="370"/>
      <c r="D10" s="190" t="str">
        <f>'FORMATO 2. POA - MIR'!C9</f>
        <v>ACUERDO 2. ACUERDO PARA EL BIENESTAR DEL PUEBLO</v>
      </c>
      <c r="E10" s="190"/>
      <c r="F10" s="368" t="s">
        <v>85</v>
      </c>
      <c r="G10" s="368"/>
      <c r="H10" s="190" t="str">
        <f>'FORMATO 2. POA - MIR'!E9</f>
        <v>2.8.1 Fortalecer el desarrollo de las niñas, niños y adolescentes en materia de salud, educación, seguridad social, alimentación y nutrición</v>
      </c>
      <c r="I10" s="190"/>
    </row>
    <row r="11" spans="2:9" ht="115.5" customHeight="1">
      <c r="B11" s="368" t="s">
        <v>86</v>
      </c>
      <c r="C11" s="368"/>
      <c r="D11" s="190" t="str">
        <f>'FORMATO 2. POA - MIR'!C10</f>
        <v>ACUERDO 2. BIENESTAR SOCIAL PARA ZAPOTLÁN</v>
      </c>
      <c r="E11" s="190"/>
      <c r="F11" s="368" t="s">
        <v>88</v>
      </c>
      <c r="G11" s="368"/>
      <c r="H11" s="190" t="str">
        <f>'FORMATO 2. POA - MIR'!E10</f>
        <v xml:space="preserve">2.8.1.1 Garantizar el desarrollo formal de las niñas, niños
y adolescentes en materia de salud, educación,
seguridad social, alimentación y nutrición en Zapotlán.
</v>
      </c>
      <c r="I11" s="190"/>
    </row>
    <row r="12" spans="2:9" ht="115.5" customHeight="1">
      <c r="B12" s="368" t="s">
        <v>89</v>
      </c>
      <c r="C12" s="368"/>
      <c r="D12" s="190"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190"/>
      <c r="F12" s="368" t="s">
        <v>90</v>
      </c>
      <c r="G12" s="368"/>
      <c r="H12" s="190" t="str">
        <f>'FORMATO 2. POA - MIR'!E11</f>
        <v>2.8.1.2 Generar atención a la salud física y emocional de los niños, niñas y adolescentes en situación de vulnerabilidad.</v>
      </c>
      <c r="I12" s="190"/>
    </row>
    <row r="13" spans="2:9" ht="15" customHeight="1">
      <c r="B13" s="371" t="s">
        <v>333</v>
      </c>
      <c r="C13" s="371"/>
      <c r="D13" s="371"/>
      <c r="E13" s="371"/>
      <c r="F13" s="371"/>
      <c r="G13" s="371"/>
      <c r="H13" s="371"/>
      <c r="I13" s="371"/>
    </row>
    <row r="14" spans="2:9">
      <c r="B14" s="370" t="s">
        <v>41</v>
      </c>
      <c r="C14" s="370"/>
      <c r="D14" s="370"/>
      <c r="E14" s="370"/>
      <c r="F14" s="370"/>
      <c r="G14" s="370"/>
      <c r="H14" s="370"/>
      <c r="I14" s="370"/>
    </row>
    <row r="15" spans="2:9">
      <c r="B15" s="369" t="str">
        <f>'FORMATO 2. POA - MIR'!B19</f>
        <v xml:space="preserve">PROYECTO ALIMENTARIO EN LOS PRIMEROS 1000 DIAS Y PRIMERA INFANCIA </v>
      </c>
      <c r="C15" s="369"/>
      <c r="D15" s="369"/>
      <c r="E15" s="369"/>
      <c r="F15" s="369"/>
      <c r="G15" s="369"/>
      <c r="H15" s="369"/>
      <c r="I15" s="369"/>
    </row>
    <row r="16" spans="2:9">
      <c r="B16" s="370" t="s">
        <v>44</v>
      </c>
      <c r="C16" s="370"/>
      <c r="D16" s="370"/>
      <c r="E16" s="370"/>
      <c r="F16" s="370"/>
      <c r="G16" s="370"/>
      <c r="H16" s="370"/>
      <c r="I16" s="370"/>
    </row>
    <row r="17" spans="2:9" ht="39" customHeight="1">
      <c r="B17" s="190" t="str">
        <f>'FORMATO 2. POA - MIR'!C19</f>
        <v xml:space="preserve">Otorgar canastas alimentarias con productos no perecederos a mujeres embarazadas, en periodo de lactancia y niños y niñas de 06 meses a 5 años 11 meses no escolarizados </v>
      </c>
      <c r="C17" s="190"/>
      <c r="D17" s="190"/>
      <c r="E17" s="190"/>
      <c r="F17" s="190"/>
      <c r="G17" s="190"/>
      <c r="H17" s="190"/>
      <c r="I17" s="190"/>
    </row>
    <row r="18" spans="2:9" ht="18.75" customHeight="1">
      <c r="B18" s="371" t="s">
        <v>334</v>
      </c>
      <c r="C18" s="371"/>
      <c r="D18" s="371"/>
      <c r="E18" s="371"/>
      <c r="F18" s="371"/>
      <c r="G18" s="371"/>
      <c r="H18" s="371"/>
      <c r="I18" s="371"/>
    </row>
    <row r="19" spans="2:9">
      <c r="B19" s="372" t="s">
        <v>321</v>
      </c>
      <c r="C19" s="372"/>
      <c r="D19" s="372"/>
      <c r="E19" s="372"/>
      <c r="F19" s="372"/>
      <c r="G19" s="372"/>
      <c r="H19" s="372"/>
      <c r="I19" s="372"/>
    </row>
    <row r="20" spans="2:9">
      <c r="B20" s="190" t="str">
        <f>CALENDARIZACION!E26</f>
        <v>PCAE=(PSCAEP/PSCAER) *100%</v>
      </c>
      <c r="C20" s="190"/>
      <c r="D20" s="190"/>
      <c r="E20" s="190"/>
      <c r="F20" s="190"/>
      <c r="G20" s="190"/>
      <c r="H20" s="190"/>
      <c r="I20" s="190"/>
    </row>
    <row r="21" spans="2:9">
      <c r="B21" s="372" t="s">
        <v>322</v>
      </c>
      <c r="C21" s="372"/>
      <c r="D21" s="372"/>
      <c r="E21" s="372"/>
      <c r="F21" s="372"/>
      <c r="G21" s="372"/>
      <c r="H21" s="372"/>
      <c r="I21" s="372"/>
    </row>
    <row r="22" spans="2:9" ht="28.5" customHeight="1">
      <c r="B22" s="377" t="s">
        <v>99</v>
      </c>
      <c r="C22" s="378"/>
      <c r="D22" s="379" t="s">
        <v>323</v>
      </c>
      <c r="E22" s="379"/>
      <c r="F22" s="378" t="s">
        <v>324</v>
      </c>
      <c r="G22" s="378"/>
      <c r="H22" s="368" t="s">
        <v>132</v>
      </c>
      <c r="I22" s="368"/>
    </row>
    <row r="23" spans="2:9" ht="62.25" customHeight="1">
      <c r="B23" s="190" t="s">
        <v>426</v>
      </c>
      <c r="C23" s="190"/>
      <c r="D23" s="376" t="s">
        <v>102</v>
      </c>
      <c r="E23" s="376"/>
      <c r="F23" s="190" t="str">
        <f>CALENDARIZACION!C26</f>
        <v>PCAE=Porcentaje de Canastas Alimentarias Entregadas</v>
      </c>
      <c r="G23" s="190"/>
      <c r="H23" s="418" t="str">
        <f>'FORMATO 2. POA - MIR'!E19</f>
        <v xml:space="preserve">Medios de verificación: 
Carpeta de expedientes, Bitácora de entrega de dotaciones mujeres embarazadas en lactancia y primera infancia, Reportes mensuales  
Fuente de información:   
https://sigeh.hidalgo.gob.mx/pags/info_reg/municipal/13082%20-%20Zapotl%C3%A1n%20de%20Ju%C3%A1rez.pdf
Periodicidad: 
Trimestral
Resguardante: 
Coordinación Alimentaria
</v>
      </c>
      <c r="I23" s="419"/>
    </row>
    <row r="24" spans="2:9" ht="62.25" customHeight="1">
      <c r="B24" s="190" t="s">
        <v>512</v>
      </c>
      <c r="C24" s="190"/>
      <c r="D24" s="376" t="s">
        <v>102</v>
      </c>
      <c r="E24" s="376"/>
      <c r="F24" s="190" t="str">
        <f>CALENDARIZACION!D26</f>
        <v>PSCAEP (Porcentaje de la Suma de Canastas Alimentarias Entregadas Programadas)</v>
      </c>
      <c r="G24" s="190"/>
      <c r="H24" s="420"/>
      <c r="I24" s="421"/>
    </row>
    <row r="25" spans="2:9" ht="62.25" customHeight="1">
      <c r="B25" s="190" t="s">
        <v>513</v>
      </c>
      <c r="C25" s="190"/>
      <c r="D25" s="376" t="s">
        <v>102</v>
      </c>
      <c r="E25" s="376"/>
      <c r="F25" s="190" t="str">
        <f>CALENDARIZACION!D27</f>
        <v>PSCAER (Porcentaje de la Suma de Canastas Alimentarias Entregadas Realizadas)</v>
      </c>
      <c r="G25" s="190"/>
      <c r="H25" s="422"/>
      <c r="I25" s="423"/>
    </row>
    <row r="26" spans="2:9" ht="12.75" customHeight="1">
      <c r="B26" s="389" t="s">
        <v>135</v>
      </c>
      <c r="C26" s="389"/>
      <c r="D26" s="389"/>
      <c r="E26" s="389"/>
      <c r="F26" s="389"/>
      <c r="G26" s="389"/>
      <c r="H26" s="389"/>
      <c r="I26" s="389"/>
    </row>
    <row r="27" spans="2:9" ht="15.75" customHeight="1">
      <c r="B27" s="370" t="s">
        <v>24</v>
      </c>
      <c r="C27" s="370"/>
      <c r="D27" s="370" t="s">
        <v>42</v>
      </c>
      <c r="E27" s="370"/>
      <c r="F27" s="370" t="s">
        <v>43</v>
      </c>
      <c r="G27" s="370"/>
      <c r="H27" s="370"/>
      <c r="I27" s="370"/>
    </row>
    <row r="28" spans="2:9" ht="18" customHeight="1">
      <c r="B28" s="190" t="s">
        <v>93</v>
      </c>
      <c r="C28" s="190"/>
      <c r="D28" s="190" t="s">
        <v>91</v>
      </c>
      <c r="E28" s="190"/>
      <c r="F28" s="190" t="s">
        <v>206</v>
      </c>
      <c r="G28" s="190"/>
      <c r="H28" s="190"/>
      <c r="I28" s="190"/>
    </row>
    <row r="29" spans="2:9" ht="18" customHeight="1">
      <c r="B29" s="370" t="s">
        <v>121</v>
      </c>
      <c r="C29" s="370"/>
      <c r="D29" s="370"/>
      <c r="E29" s="370"/>
      <c r="F29" s="386" t="s">
        <v>124</v>
      </c>
      <c r="G29" s="372"/>
      <c r="H29" s="372"/>
      <c r="I29" s="372"/>
    </row>
    <row r="30" spans="2:9" ht="13.5" customHeight="1">
      <c r="B30" s="190" t="s">
        <v>102</v>
      </c>
      <c r="C30" s="190"/>
      <c r="D30" s="190"/>
      <c r="E30" s="190"/>
      <c r="F30" s="190" t="s">
        <v>182</v>
      </c>
      <c r="G30" s="190"/>
      <c r="H30" s="190"/>
      <c r="I30" s="190"/>
    </row>
    <row r="31" spans="2:9" ht="15.75" customHeight="1">
      <c r="B31" s="387" t="s">
        <v>76</v>
      </c>
      <c r="C31" s="388"/>
      <c r="D31" s="388"/>
      <c r="E31" s="388"/>
      <c r="F31" s="386" t="s">
        <v>125</v>
      </c>
      <c r="G31" s="372"/>
      <c r="H31" s="372"/>
      <c r="I31" s="372"/>
    </row>
    <row r="32" spans="2:9" ht="15.75" customHeight="1">
      <c r="B32" s="190" t="s">
        <v>103</v>
      </c>
      <c r="C32" s="190"/>
      <c r="D32" s="190"/>
      <c r="E32" s="190"/>
      <c r="F32" s="190" t="s">
        <v>104</v>
      </c>
      <c r="G32" s="190"/>
      <c r="H32" s="190"/>
      <c r="I32" s="190"/>
    </row>
    <row r="33" spans="1:10" ht="14.25" customHeight="1">
      <c r="B33" s="375" t="s">
        <v>138</v>
      </c>
      <c r="C33" s="375"/>
      <c r="D33" s="375"/>
      <c r="E33" s="375"/>
      <c r="F33" s="375"/>
      <c r="G33" s="375"/>
      <c r="H33" s="375"/>
      <c r="I33" s="375"/>
    </row>
    <row r="34" spans="1:10" ht="13.5" customHeight="1">
      <c r="B34" s="388" t="s">
        <v>326</v>
      </c>
      <c r="C34" s="388"/>
      <c r="D34" s="388"/>
      <c r="E34" s="388"/>
      <c r="F34" s="372" t="s">
        <v>327</v>
      </c>
      <c r="G34" s="372"/>
      <c r="H34" s="372"/>
      <c r="I34" s="372"/>
    </row>
    <row r="35" spans="1:10">
      <c r="B35" s="390" t="s">
        <v>141</v>
      </c>
      <c r="C35" s="390"/>
      <c r="D35" s="393">
        <f>CALENDARIZACION!R26</f>
        <v>2500</v>
      </c>
      <c r="E35" s="393"/>
      <c r="F35" s="190" t="s">
        <v>109</v>
      </c>
      <c r="G35" s="190"/>
      <c r="H35" s="394" t="s">
        <v>110</v>
      </c>
      <c r="I35" s="394"/>
    </row>
    <row r="36" spans="1:10">
      <c r="B36" s="390" t="s">
        <v>111</v>
      </c>
      <c r="C36" s="390"/>
      <c r="D36" s="376" t="s">
        <v>103</v>
      </c>
      <c r="E36" s="376"/>
      <c r="F36" s="190" t="s">
        <v>325</v>
      </c>
      <c r="G36" s="190"/>
      <c r="H36" s="391" t="s">
        <v>113</v>
      </c>
      <c r="I36" s="391"/>
    </row>
    <row r="37" spans="1:10">
      <c r="B37" s="390" t="s">
        <v>45</v>
      </c>
      <c r="C37" s="390"/>
      <c r="D37" s="376" t="s">
        <v>181</v>
      </c>
      <c r="E37" s="376"/>
      <c r="F37" s="190" t="s">
        <v>114</v>
      </c>
      <c r="G37" s="190"/>
      <c r="H37" s="392" t="s">
        <v>115</v>
      </c>
      <c r="I37" s="392"/>
    </row>
    <row r="38" spans="1:10">
      <c r="B38" s="372" t="s">
        <v>335</v>
      </c>
      <c r="C38" s="372"/>
      <c r="D38" s="372"/>
      <c r="E38" s="372"/>
      <c r="F38" s="372"/>
      <c r="G38" s="372"/>
      <c r="H38" s="372"/>
      <c r="I38" s="372"/>
    </row>
    <row r="39" spans="1:10">
      <c r="B39" s="368" t="s">
        <v>221</v>
      </c>
      <c r="C39" s="368"/>
      <c r="D39" s="368"/>
      <c r="E39" s="368"/>
      <c r="F39" s="368" t="s">
        <v>46</v>
      </c>
      <c r="G39" s="368"/>
      <c r="H39" s="368" t="s">
        <v>136</v>
      </c>
      <c r="I39" s="368"/>
    </row>
    <row r="40" spans="1:10">
      <c r="B40" s="393">
        <f>SUM(CALENDARIZACION!F26:H26)</f>
        <v>250</v>
      </c>
      <c r="C40" s="393"/>
      <c r="D40" s="393"/>
      <c r="E40" s="393"/>
      <c r="F40" s="393">
        <v>2026</v>
      </c>
      <c r="G40" s="393"/>
      <c r="H40" s="190" t="s">
        <v>103</v>
      </c>
      <c r="I40" s="190"/>
    </row>
    <row r="41" spans="1:10">
      <c r="B41" s="395" t="s">
        <v>139</v>
      </c>
      <c r="C41" s="395"/>
      <c r="D41" s="395"/>
      <c r="E41" s="395"/>
      <c r="F41" s="395"/>
      <c r="G41" s="395"/>
      <c r="H41" s="395"/>
      <c r="I41" s="395"/>
    </row>
    <row r="42" spans="1:10" s="46" customFormat="1" ht="36">
      <c r="B42" s="370" t="s">
        <v>117</v>
      </c>
      <c r="C42" s="370"/>
      <c r="D42" s="130" t="s">
        <v>140</v>
      </c>
      <c r="E42" s="137" t="s">
        <v>79</v>
      </c>
      <c r="F42" s="386" t="s">
        <v>80</v>
      </c>
      <c r="G42" s="372"/>
      <c r="H42" s="107" t="s">
        <v>69</v>
      </c>
      <c r="I42" s="107" t="s">
        <v>70</v>
      </c>
    </row>
    <row r="43" spans="1:10">
      <c r="B43" s="190" t="s">
        <v>269</v>
      </c>
      <c r="C43" s="190"/>
      <c r="D43" s="109">
        <f>SUM(CALENDARIZACION!F26:H26)</f>
        <v>250</v>
      </c>
      <c r="E43" s="110">
        <v>0</v>
      </c>
      <c r="F43" s="396">
        <f>SUM(CALENDARIZACION!F27:H27)</f>
        <v>250</v>
      </c>
      <c r="G43" s="396"/>
      <c r="H43" s="132">
        <v>46027</v>
      </c>
      <c r="I43" s="132">
        <v>46111</v>
      </c>
      <c r="J43" s="140"/>
    </row>
    <row r="44" spans="1:10">
      <c r="B44" s="190" t="s">
        <v>270</v>
      </c>
      <c r="C44" s="190"/>
      <c r="D44" s="109">
        <f>SUM(CALENDARIZACION!I26:K26)</f>
        <v>750</v>
      </c>
      <c r="E44" s="112">
        <v>0</v>
      </c>
      <c r="F44" s="396">
        <f>SUM(CALENDARIZACION!I27:K27)</f>
        <v>0</v>
      </c>
      <c r="G44" s="396"/>
      <c r="H44" s="132"/>
      <c r="I44" s="132"/>
      <c r="J44" s="140"/>
    </row>
    <row r="45" spans="1:10">
      <c r="B45" s="190" t="s">
        <v>127</v>
      </c>
      <c r="C45" s="190"/>
      <c r="D45" s="109">
        <f>SUM(CALENDARIZACION!L26:N26)</f>
        <v>750</v>
      </c>
      <c r="E45" s="110">
        <v>0</v>
      </c>
      <c r="F45" s="396">
        <f>SUM(CALENDARIZACION!L27:N27)</f>
        <v>0</v>
      </c>
      <c r="G45" s="396"/>
      <c r="H45" s="132"/>
      <c r="I45" s="132"/>
    </row>
    <row r="46" spans="1:10">
      <c r="B46" s="190" t="s">
        <v>271</v>
      </c>
      <c r="C46" s="190"/>
      <c r="D46" s="109">
        <f>SUM(CALENDARIZACION!O26:Q26)</f>
        <v>750</v>
      </c>
      <c r="E46" s="110">
        <v>0</v>
      </c>
      <c r="F46" s="396">
        <f>SUM(CALENDARIZACION!O27:Q27)</f>
        <v>0</v>
      </c>
      <c r="G46" s="396"/>
      <c r="H46" s="132"/>
      <c r="I46" s="132"/>
    </row>
    <row r="47" spans="1:10" ht="24">
      <c r="B47" s="403" t="s">
        <v>331</v>
      </c>
      <c r="C47" s="403"/>
      <c r="D47" s="133">
        <f>F52</f>
        <v>2500</v>
      </c>
      <c r="E47" s="133">
        <v>0</v>
      </c>
      <c r="F47" s="404">
        <f>G52</f>
        <v>250</v>
      </c>
      <c r="G47" s="404"/>
      <c r="H47" s="108" t="s">
        <v>142</v>
      </c>
      <c r="I47" s="134">
        <f>I52</f>
        <v>0.1</v>
      </c>
    </row>
    <row r="48" spans="1:10">
      <c r="A48" s="405"/>
      <c r="B48" s="405"/>
      <c r="C48" s="405"/>
      <c r="D48" s="405"/>
      <c r="E48" s="405"/>
      <c r="F48" s="405"/>
      <c r="G48" s="405"/>
      <c r="H48" s="405"/>
      <c r="I48" s="405"/>
    </row>
    <row r="49" spans="1:9" ht="22.5" customHeight="1">
      <c r="A49" s="405"/>
      <c r="B49" s="405"/>
      <c r="C49" s="405"/>
      <c r="D49" s="405"/>
      <c r="E49" s="405"/>
      <c r="F49" s="405"/>
      <c r="G49" s="405"/>
      <c r="H49" s="405"/>
      <c r="I49" s="405"/>
    </row>
    <row r="50" spans="1:9" ht="39" customHeight="1">
      <c r="B50" s="365" t="s">
        <v>154</v>
      </c>
      <c r="C50" s="370"/>
      <c r="D50" s="399" t="s">
        <v>48</v>
      </c>
      <c r="E50" s="399"/>
      <c r="F50" s="399" t="s">
        <v>148</v>
      </c>
      <c r="G50" s="399"/>
      <c r="H50" s="399"/>
      <c r="I50" s="399"/>
    </row>
    <row r="51" spans="1:9" ht="33.75" customHeight="1">
      <c r="B51" s="445" t="str">
        <f>D8</f>
        <v>PP2- A3 C1</v>
      </c>
      <c r="C51" s="445"/>
      <c r="D51" s="376" t="str">
        <f>B15</f>
        <v xml:space="preserve">PROYECTO ALIMENTARIO EN LOS PRIMEROS 1000 DIAS Y PRIMERA INFANCIA </v>
      </c>
      <c r="E51" s="376"/>
      <c r="F51" s="117" t="s">
        <v>149</v>
      </c>
      <c r="G51" s="108" t="s">
        <v>150</v>
      </c>
      <c r="H51" s="117" t="s">
        <v>63</v>
      </c>
      <c r="I51" s="118" t="s">
        <v>64</v>
      </c>
    </row>
    <row r="52" spans="1:9" ht="30" customHeight="1">
      <c r="B52" s="445"/>
      <c r="C52" s="445"/>
      <c r="D52" s="376"/>
      <c r="E52" s="376"/>
      <c r="F52" s="135">
        <f>CALENDARIZACION!S26</f>
        <v>2500</v>
      </c>
      <c r="G52" s="111">
        <f>CALENDARIZACION!S27</f>
        <v>250</v>
      </c>
      <c r="H52" s="135">
        <f>CALENDARIZACION!T26</f>
        <v>2250</v>
      </c>
      <c r="I52" s="136">
        <f>CALENDARIZACION!U26</f>
        <v>0.1</v>
      </c>
    </row>
    <row r="53" spans="1:9" ht="20.25" customHeight="1">
      <c r="A53" s="141">
        <v>1</v>
      </c>
      <c r="B53" s="360"/>
      <c r="C53" s="360"/>
      <c r="D53" s="360"/>
      <c r="E53" s="360"/>
      <c r="F53" s="360"/>
      <c r="G53" s="360"/>
      <c r="H53" s="360"/>
      <c r="I53" s="360"/>
    </row>
    <row r="54" spans="1:9">
      <c r="A54" s="141">
        <v>1</v>
      </c>
      <c r="B54" s="360"/>
      <c r="C54" s="360"/>
      <c r="D54" s="360"/>
      <c r="E54" s="360"/>
      <c r="F54" s="360"/>
      <c r="G54" s="360"/>
      <c r="H54" s="360"/>
      <c r="I54" s="360"/>
    </row>
    <row r="55" spans="1:9">
      <c r="A55" s="141">
        <v>1</v>
      </c>
      <c r="B55" s="360"/>
      <c r="C55" s="360"/>
      <c r="D55" s="360"/>
      <c r="E55" s="360"/>
      <c r="F55" s="360"/>
      <c r="G55" s="360"/>
      <c r="H55" s="360"/>
      <c r="I55" s="360"/>
    </row>
    <row r="56" spans="1:9">
      <c r="A56" s="141">
        <v>1</v>
      </c>
      <c r="B56" s="360"/>
      <c r="C56" s="360"/>
      <c r="D56" s="360"/>
      <c r="E56" s="360"/>
      <c r="F56" s="360"/>
      <c r="G56" s="360"/>
      <c r="H56" s="360"/>
      <c r="I56" s="360"/>
    </row>
    <row r="57" spans="1:9">
      <c r="A57" s="141">
        <v>1</v>
      </c>
      <c r="B57" s="360"/>
      <c r="C57" s="360"/>
      <c r="D57" s="360"/>
      <c r="E57" s="360"/>
      <c r="F57" s="360"/>
      <c r="G57" s="360"/>
      <c r="H57" s="360"/>
      <c r="I57" s="360"/>
    </row>
    <row r="58" spans="1:9">
      <c r="A58" s="141">
        <v>1</v>
      </c>
      <c r="B58" s="360"/>
      <c r="C58" s="360"/>
      <c r="D58" s="360"/>
      <c r="E58" s="360"/>
      <c r="F58" s="360"/>
      <c r="G58" s="360"/>
      <c r="H58" s="360"/>
      <c r="I58" s="360"/>
    </row>
    <row r="59" spans="1:9">
      <c r="A59" s="141">
        <v>1</v>
      </c>
      <c r="B59" s="360"/>
      <c r="C59" s="360"/>
      <c r="D59" s="360"/>
      <c r="E59" s="360"/>
      <c r="F59" s="360"/>
      <c r="G59" s="360"/>
      <c r="H59" s="360"/>
      <c r="I59" s="360"/>
    </row>
    <row r="60" spans="1:9">
      <c r="A60" s="141">
        <v>1</v>
      </c>
      <c r="B60" s="360"/>
      <c r="C60" s="360"/>
      <c r="D60" s="360"/>
      <c r="E60" s="360"/>
      <c r="F60" s="360"/>
      <c r="G60" s="360"/>
      <c r="H60" s="360"/>
      <c r="I60" s="360"/>
    </row>
    <row r="61" spans="1:9">
      <c r="A61" s="141">
        <v>1</v>
      </c>
      <c r="B61" s="360"/>
      <c r="C61" s="360"/>
      <c r="D61" s="360"/>
      <c r="E61" s="360"/>
      <c r="F61" s="360"/>
      <c r="G61" s="360"/>
      <c r="H61" s="360"/>
      <c r="I61" s="360"/>
    </row>
    <row r="62" spans="1:9">
      <c r="A62" s="141">
        <v>1</v>
      </c>
      <c r="B62" s="360"/>
      <c r="C62" s="360"/>
      <c r="D62" s="360"/>
      <c r="E62" s="360"/>
      <c r="F62" s="360"/>
      <c r="G62" s="360"/>
      <c r="H62" s="360"/>
      <c r="I62" s="360"/>
    </row>
    <row r="63" spans="1:9">
      <c r="A63" s="141">
        <v>1</v>
      </c>
      <c r="B63" s="360"/>
      <c r="C63" s="360"/>
      <c r="D63" s="360"/>
      <c r="E63" s="360"/>
      <c r="F63" s="360"/>
      <c r="G63" s="360"/>
      <c r="H63" s="360"/>
      <c r="I63" s="360"/>
    </row>
    <row r="64" spans="1:9">
      <c r="A64" s="141">
        <v>1</v>
      </c>
      <c r="B64" s="360"/>
      <c r="C64" s="360"/>
      <c r="D64" s="360"/>
      <c r="E64" s="360"/>
      <c r="F64" s="360"/>
      <c r="G64" s="360"/>
      <c r="H64" s="360"/>
      <c r="I64" s="360"/>
    </row>
    <row r="65" spans="1:9">
      <c r="A65" s="141">
        <v>1</v>
      </c>
      <c r="B65" s="360"/>
      <c r="C65" s="360"/>
      <c r="D65" s="360"/>
      <c r="E65" s="360"/>
      <c r="F65" s="360"/>
      <c r="G65" s="360"/>
      <c r="H65" s="360"/>
      <c r="I65" s="360"/>
    </row>
    <row r="66" spans="1:9">
      <c r="A66" s="141">
        <v>1</v>
      </c>
      <c r="B66" s="360"/>
      <c r="C66" s="360"/>
      <c r="D66" s="360"/>
      <c r="E66" s="360"/>
      <c r="F66" s="360"/>
      <c r="G66" s="360"/>
      <c r="H66" s="360"/>
      <c r="I66" s="360"/>
    </row>
    <row r="67" spans="1:9">
      <c r="A67" s="141">
        <v>1</v>
      </c>
      <c r="B67" s="360"/>
      <c r="C67" s="360"/>
      <c r="D67" s="360"/>
      <c r="E67" s="360"/>
      <c r="F67" s="360"/>
      <c r="G67" s="360"/>
      <c r="H67" s="360"/>
      <c r="I67" s="360"/>
    </row>
    <row r="68" spans="1:9" ht="17.25" customHeight="1">
      <c r="A68" s="141">
        <v>1</v>
      </c>
      <c r="B68" s="360"/>
      <c r="C68" s="360"/>
      <c r="D68" s="360"/>
      <c r="E68" s="360"/>
      <c r="F68" s="360"/>
      <c r="G68" s="360"/>
      <c r="H68" s="360"/>
      <c r="I68" s="360"/>
    </row>
    <row r="69" spans="1:9">
      <c r="A69" s="141">
        <v>1</v>
      </c>
      <c r="B69" s="425" t="s">
        <v>274</v>
      </c>
      <c r="C69" s="425"/>
      <c r="D69" s="425"/>
      <c r="E69" s="425"/>
      <c r="F69" s="425"/>
      <c r="G69" s="425"/>
      <c r="H69" s="425"/>
      <c r="I69" s="425"/>
    </row>
    <row r="70" spans="1:9">
      <c r="A70" s="141">
        <v>1</v>
      </c>
      <c r="B70" s="425"/>
      <c r="C70" s="425"/>
      <c r="D70" s="425"/>
      <c r="E70" s="425"/>
      <c r="F70" s="425"/>
      <c r="G70" s="425"/>
      <c r="H70" s="425"/>
      <c r="I70" s="425"/>
    </row>
    <row r="71" spans="1:9">
      <c r="A71" s="141">
        <v>1</v>
      </c>
      <c r="B71" s="406" t="s">
        <v>269</v>
      </c>
      <c r="C71" s="406"/>
      <c r="D71" s="406"/>
      <c r="E71" s="414">
        <f>F43/D43</f>
        <v>1</v>
      </c>
      <c r="F71" s="414"/>
      <c r="G71" s="414"/>
      <c r="H71" s="414"/>
      <c r="I71" s="414"/>
    </row>
    <row r="72" spans="1:9">
      <c r="A72" s="141">
        <v>1</v>
      </c>
      <c r="B72" s="406"/>
      <c r="C72" s="406"/>
      <c r="D72" s="406"/>
      <c r="E72" s="414"/>
      <c r="F72" s="414"/>
      <c r="G72" s="414"/>
      <c r="H72" s="414"/>
      <c r="I72" s="414"/>
    </row>
    <row r="73" spans="1:9">
      <c r="B73" s="406" t="s">
        <v>270</v>
      </c>
      <c r="C73" s="406"/>
      <c r="D73" s="406"/>
      <c r="E73" s="414">
        <f>F44/D44</f>
        <v>0</v>
      </c>
      <c r="F73" s="414"/>
      <c r="G73" s="414"/>
      <c r="H73" s="414"/>
      <c r="I73" s="414"/>
    </row>
    <row r="74" spans="1:9">
      <c r="B74" s="406"/>
      <c r="C74" s="406"/>
      <c r="D74" s="406"/>
      <c r="E74" s="414"/>
      <c r="F74" s="414"/>
      <c r="G74" s="414"/>
      <c r="H74" s="414"/>
      <c r="I74" s="414"/>
    </row>
    <row r="75" spans="1:9" ht="12.75" customHeight="1">
      <c r="B75" s="406" t="s">
        <v>127</v>
      </c>
      <c r="C75" s="406"/>
      <c r="D75" s="406"/>
      <c r="E75" s="414">
        <f>F45/D45</f>
        <v>0</v>
      </c>
      <c r="F75" s="414"/>
      <c r="G75" s="414"/>
      <c r="H75" s="414"/>
      <c r="I75" s="414"/>
    </row>
    <row r="76" spans="1:9" ht="12.75" customHeight="1">
      <c r="B76" s="406"/>
      <c r="C76" s="406"/>
      <c r="D76" s="406"/>
      <c r="E76" s="414"/>
      <c r="F76" s="414"/>
      <c r="G76" s="414"/>
      <c r="H76" s="414"/>
      <c r="I76" s="414"/>
    </row>
    <row r="77" spans="1:9">
      <c r="B77" s="406" t="s">
        <v>271</v>
      </c>
      <c r="C77" s="406"/>
      <c r="D77" s="406"/>
      <c r="E77" s="414">
        <f>F46/D46</f>
        <v>0</v>
      </c>
      <c r="F77" s="414"/>
      <c r="G77" s="414"/>
      <c r="H77" s="414"/>
      <c r="I77" s="414"/>
    </row>
    <row r="78" spans="1:9">
      <c r="B78" s="406"/>
      <c r="C78" s="406"/>
      <c r="D78" s="406"/>
      <c r="E78" s="414"/>
      <c r="F78" s="414"/>
      <c r="G78" s="414"/>
      <c r="H78" s="414"/>
      <c r="I78" s="414"/>
    </row>
    <row r="79" spans="1:9">
      <c r="B79" s="426"/>
      <c r="C79" s="426"/>
      <c r="D79" s="426"/>
      <c r="E79" s="426"/>
      <c r="F79" s="426"/>
      <c r="G79" s="426"/>
      <c r="H79" s="426"/>
      <c r="I79" s="426"/>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49" zoomScaleNormal="100" workbookViewId="0">
      <selection activeCell="H23" sqref="H23:I25"/>
    </sheetView>
  </sheetViews>
  <sheetFormatPr baseColWidth="10" defaultRowHeight="12.75"/>
  <cols>
    <col min="1" max="1" width="4.33203125" style="122" customWidth="1"/>
    <col min="2" max="3" width="15.83203125" style="122" customWidth="1"/>
    <col min="4" max="8" width="17.83203125" style="122" customWidth="1"/>
    <col min="9" max="9" width="19.83203125" style="122" customWidth="1"/>
    <col min="10" max="16384" width="12" style="122"/>
  </cols>
  <sheetData>
    <row r="2" spans="2:9" ht="18" customHeight="1"/>
    <row r="3" spans="2:9" ht="15" customHeight="1"/>
    <row r="4" spans="2:9" ht="34.5" customHeight="1">
      <c r="B4" s="354" t="s">
        <v>34</v>
      </c>
      <c r="C4" s="373"/>
      <c r="D4" s="373"/>
      <c r="E4" s="373"/>
      <c r="F4" s="373"/>
      <c r="G4" s="373"/>
      <c r="H4" s="373"/>
      <c r="I4" s="373"/>
    </row>
    <row r="5" spans="2:9" ht="19.5" customHeight="1">
      <c r="B5" s="362" t="s">
        <v>332</v>
      </c>
      <c r="C5" s="374"/>
      <c r="D5" s="374"/>
      <c r="E5" s="374"/>
      <c r="F5" s="374"/>
      <c r="G5" s="374"/>
      <c r="H5" s="374"/>
      <c r="I5" s="374"/>
    </row>
    <row r="6" spans="2:9" ht="31.5" customHeight="1">
      <c r="B6" s="453" t="s">
        <v>35</v>
      </c>
      <c r="C6" s="454"/>
      <c r="D6" s="455" t="str">
        <f>'FORMATO 2. POA - MIR'!D4:F4</f>
        <v>SECRETARÍA DE BIENESTAR, INCLUSIÓN Y DESARROLLO SOCIAL</v>
      </c>
      <c r="E6" s="456"/>
      <c r="F6" s="453" t="s">
        <v>38</v>
      </c>
      <c r="G6" s="457"/>
      <c r="H6" s="458">
        <v>2026</v>
      </c>
      <c r="I6" s="458"/>
    </row>
    <row r="7" spans="2:9" ht="54" customHeight="1">
      <c r="B7" s="446" t="s">
        <v>36</v>
      </c>
      <c r="C7" s="447"/>
      <c r="D7" s="190" t="s">
        <v>418</v>
      </c>
      <c r="E7" s="190"/>
      <c r="F7" s="446" t="s">
        <v>39</v>
      </c>
      <c r="G7" s="448"/>
      <c r="H7" s="190" t="s">
        <v>421</v>
      </c>
      <c r="I7" s="190"/>
    </row>
    <row r="8" spans="2:9" ht="41.25" customHeight="1">
      <c r="B8" s="449" t="s">
        <v>37</v>
      </c>
      <c r="C8" s="450"/>
      <c r="D8" s="367" t="s">
        <v>423</v>
      </c>
      <c r="E8" s="367"/>
      <c r="F8" s="451" t="s">
        <v>40</v>
      </c>
      <c r="G8" s="452"/>
      <c r="H8" s="190" t="s">
        <v>464</v>
      </c>
      <c r="I8" s="190"/>
    </row>
    <row r="9" spans="2:9">
      <c r="B9" s="375" t="s">
        <v>83</v>
      </c>
      <c r="C9" s="375"/>
      <c r="D9" s="375"/>
      <c r="E9" s="375"/>
      <c r="F9" s="375"/>
      <c r="G9" s="375"/>
      <c r="H9" s="375"/>
      <c r="I9" s="375"/>
    </row>
    <row r="10" spans="2:9" ht="90" customHeight="1">
      <c r="B10" s="370" t="s">
        <v>84</v>
      </c>
      <c r="C10" s="370"/>
      <c r="D10" s="190" t="str">
        <f>'FORMATO 2. POA - MIR'!C9</f>
        <v>ACUERDO 2. ACUERDO PARA EL BIENESTAR DEL PUEBLO</v>
      </c>
      <c r="E10" s="416"/>
      <c r="F10" s="368" t="s">
        <v>85</v>
      </c>
      <c r="G10" s="368"/>
      <c r="H10" s="459" t="str">
        <f>'FORMATO 2. POA - MIR'!E9</f>
        <v>2.8.1 Fortalecer el desarrollo de las niñas, niños y adolescentes en materia de salud, educación, seguridad social, alimentación y nutrición</v>
      </c>
      <c r="I10" s="417"/>
    </row>
    <row r="11" spans="2:9" ht="109.5" customHeight="1">
      <c r="B11" s="368" t="s">
        <v>86</v>
      </c>
      <c r="C11" s="368"/>
      <c r="D11" s="190" t="str">
        <f>'FORMATO 2. POA - MIR'!C10</f>
        <v>ACUERDO 2. BIENESTAR SOCIAL PARA ZAPOTLÁN</v>
      </c>
      <c r="E11" s="416"/>
      <c r="F11" s="368" t="s">
        <v>88</v>
      </c>
      <c r="G11" s="368"/>
      <c r="H11" s="459" t="str">
        <f>'FORMATO 2. POA - MIR'!E10</f>
        <v xml:space="preserve">2.8.1.1 Garantizar el desarrollo formal de las niñas, niños
y adolescentes en materia de salud, educación,
seguridad social, alimentación y nutrición en Zapotlán.
</v>
      </c>
      <c r="I11" s="417"/>
    </row>
    <row r="12" spans="2:9" ht="126" customHeight="1">
      <c r="B12" s="460" t="s">
        <v>89</v>
      </c>
      <c r="C12" s="460"/>
      <c r="D12" s="461"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461"/>
      <c r="F12" s="368" t="s">
        <v>90</v>
      </c>
      <c r="G12" s="368"/>
      <c r="H12" s="459" t="str">
        <f>'FORMATO 2. POA - MIR'!E11</f>
        <v>2.8.1.2 Generar atención a la salud física y emocional de los niños, niñas y adolescentes en situación de vulnerabilidad.</v>
      </c>
      <c r="I12" s="417"/>
    </row>
    <row r="13" spans="2:9" ht="15" customHeight="1">
      <c r="B13" s="462" t="s">
        <v>333</v>
      </c>
      <c r="C13" s="463"/>
      <c r="D13" s="463"/>
      <c r="E13" s="463"/>
      <c r="F13" s="463"/>
      <c r="G13" s="463"/>
      <c r="H13" s="463"/>
      <c r="I13" s="464"/>
    </row>
    <row r="14" spans="2:9">
      <c r="B14" s="370" t="s">
        <v>41</v>
      </c>
      <c r="C14" s="370"/>
      <c r="D14" s="370"/>
      <c r="E14" s="370"/>
      <c r="F14" s="370"/>
      <c r="G14" s="370"/>
      <c r="H14" s="370"/>
      <c r="I14" s="370"/>
    </row>
    <row r="15" spans="2:9" ht="30.75" customHeight="1">
      <c r="B15" s="369" t="str">
        <f>'FORMATO 2. POA - MIR'!B20</f>
        <v>GESTIONES MUNICIPALES</v>
      </c>
      <c r="C15" s="369"/>
      <c r="D15" s="369"/>
      <c r="E15" s="369"/>
      <c r="F15" s="369"/>
      <c r="G15" s="369"/>
      <c r="H15" s="369"/>
      <c r="I15" s="369"/>
    </row>
    <row r="16" spans="2:9">
      <c r="B16" s="370" t="s">
        <v>44</v>
      </c>
      <c r="C16" s="370"/>
      <c r="D16" s="370"/>
      <c r="E16" s="370"/>
      <c r="F16" s="370"/>
      <c r="G16" s="370"/>
      <c r="H16" s="370"/>
      <c r="I16" s="370"/>
    </row>
    <row r="17" spans="2:9" ht="39" customHeight="1">
      <c r="B17" s="190" t="str">
        <f>'FORMATO 2. POA - MIR'!C20</f>
        <v>Gestionar en presidencia municipal de Zapotlán de Juárez, recursos para la operatividad de programas</v>
      </c>
      <c r="C17" s="190"/>
      <c r="D17" s="190"/>
      <c r="E17" s="190"/>
      <c r="F17" s="190"/>
      <c r="G17" s="190"/>
      <c r="H17" s="190"/>
      <c r="I17" s="190"/>
    </row>
    <row r="18" spans="2:9" ht="18.75" customHeight="1">
      <c r="B18" s="371" t="s">
        <v>334</v>
      </c>
      <c r="C18" s="371"/>
      <c r="D18" s="371"/>
      <c r="E18" s="371"/>
      <c r="F18" s="371"/>
      <c r="G18" s="371"/>
      <c r="H18" s="371"/>
      <c r="I18" s="371"/>
    </row>
    <row r="19" spans="2:9">
      <c r="B19" s="372" t="s">
        <v>321</v>
      </c>
      <c r="C19" s="372"/>
      <c r="D19" s="372"/>
      <c r="E19" s="372"/>
      <c r="F19" s="372"/>
      <c r="G19" s="372"/>
      <c r="H19" s="372"/>
      <c r="I19" s="372"/>
    </row>
    <row r="20" spans="2:9">
      <c r="B20" s="190" t="str">
        <f>CALENDARIZACION!E29</f>
        <v>PAGM= (PSAGMP/PSAGMR) *100%</v>
      </c>
      <c r="C20" s="190"/>
      <c r="D20" s="190"/>
      <c r="E20" s="190"/>
      <c r="F20" s="190"/>
      <c r="G20" s="190"/>
      <c r="H20" s="190"/>
      <c r="I20" s="190"/>
    </row>
    <row r="21" spans="2:9">
      <c r="B21" s="372" t="s">
        <v>322</v>
      </c>
      <c r="C21" s="372"/>
      <c r="D21" s="372"/>
      <c r="E21" s="372"/>
      <c r="F21" s="372"/>
      <c r="G21" s="372"/>
      <c r="H21" s="372"/>
      <c r="I21" s="372"/>
    </row>
    <row r="22" spans="2:9" ht="28.5" customHeight="1">
      <c r="B22" s="377" t="s">
        <v>99</v>
      </c>
      <c r="C22" s="378"/>
      <c r="D22" s="379" t="s">
        <v>323</v>
      </c>
      <c r="E22" s="379"/>
      <c r="F22" s="378" t="s">
        <v>324</v>
      </c>
      <c r="G22" s="378"/>
      <c r="H22" s="368" t="s">
        <v>132</v>
      </c>
      <c r="I22" s="368"/>
    </row>
    <row r="23" spans="2:9" ht="57.75" customHeight="1">
      <c r="B23" s="416" t="s">
        <v>427</v>
      </c>
      <c r="C23" s="417"/>
      <c r="D23" s="465" t="s">
        <v>102</v>
      </c>
      <c r="E23" s="466"/>
      <c r="F23" s="416" t="str">
        <f>CALENDARIZACION!C29</f>
        <v xml:space="preserve">PAGM=Porcentaje de Actividades de Gestiones Municipales  </v>
      </c>
      <c r="G23" s="417"/>
      <c r="H23" s="418" t="str">
        <f>'FORMATO 2. POA - MIR'!E20</f>
        <v xml:space="preserve">Medios de verificación: 
Carpeta de expedientes, Bitácora de entrega  y Reportes mensuales 
Fuente de información:  
https://sigeh.hidalgo.gob.mx/pags/info_reg/municipal/13082%20-%20Zapotl%C3%A1n%20de%20Ju%C3%A1rez.pdf
Periodicidad: 
Trimestral
Resguardante: 
Coordinación Alimentaria
</v>
      </c>
      <c r="I23" s="419"/>
    </row>
    <row r="24" spans="2:9" ht="57.75" customHeight="1">
      <c r="B24" s="190" t="s">
        <v>428</v>
      </c>
      <c r="C24" s="190"/>
      <c r="D24" s="465" t="s">
        <v>102</v>
      </c>
      <c r="E24" s="466"/>
      <c r="F24" s="467" t="str">
        <f>CALENDARIZACION!D29</f>
        <v>PSAGMP (Porcentaje de la Suma de Actividades de Gestión Municipal Programados)</v>
      </c>
      <c r="G24" s="468"/>
      <c r="H24" s="420"/>
      <c r="I24" s="421"/>
    </row>
    <row r="25" spans="2:9" ht="57.75" customHeight="1">
      <c r="B25" s="190" t="s">
        <v>429</v>
      </c>
      <c r="C25" s="190"/>
      <c r="D25" s="465" t="s">
        <v>102</v>
      </c>
      <c r="E25" s="466"/>
      <c r="F25" s="240" t="str">
        <f>CALENDARIZACION!D30</f>
        <v>PSAGMR (Porcentaje de la Suma de Actividades de Gestión Municipal Realizados)</v>
      </c>
      <c r="G25" s="240"/>
      <c r="H25" s="422"/>
      <c r="I25" s="423"/>
    </row>
    <row r="26" spans="2:9" ht="12.75" customHeight="1">
      <c r="B26" s="478" t="s">
        <v>135</v>
      </c>
      <c r="C26" s="478"/>
      <c r="D26" s="478"/>
      <c r="E26" s="478"/>
      <c r="F26" s="478"/>
      <c r="G26" s="478"/>
      <c r="H26" s="478"/>
      <c r="I26" s="478"/>
    </row>
    <row r="27" spans="2:9" ht="15.75" customHeight="1">
      <c r="B27" s="479" t="s">
        <v>24</v>
      </c>
      <c r="C27" s="471"/>
      <c r="D27" s="469" t="s">
        <v>42</v>
      </c>
      <c r="E27" s="471"/>
      <c r="F27" s="479" t="s">
        <v>43</v>
      </c>
      <c r="G27" s="480"/>
      <c r="H27" s="480"/>
      <c r="I27" s="480"/>
    </row>
    <row r="28" spans="2:9" ht="18" customHeight="1">
      <c r="B28" s="416" t="s">
        <v>93</v>
      </c>
      <c r="C28" s="417"/>
      <c r="D28" s="384" t="s">
        <v>91</v>
      </c>
      <c r="E28" s="385"/>
      <c r="F28" s="384" t="s">
        <v>206</v>
      </c>
      <c r="G28" s="461"/>
      <c r="H28" s="461"/>
      <c r="I28" s="385"/>
    </row>
    <row r="29" spans="2:9" ht="18" customHeight="1">
      <c r="B29" s="469" t="s">
        <v>121</v>
      </c>
      <c r="C29" s="470"/>
      <c r="D29" s="470"/>
      <c r="E29" s="471"/>
      <c r="F29" s="472" t="s">
        <v>124</v>
      </c>
      <c r="G29" s="473"/>
      <c r="H29" s="473"/>
      <c r="I29" s="473"/>
    </row>
    <row r="30" spans="2:9" ht="13.5" customHeight="1">
      <c r="B30" s="474" t="s">
        <v>102</v>
      </c>
      <c r="C30" s="199"/>
      <c r="D30" s="199"/>
      <c r="E30" s="383"/>
      <c r="F30" s="384" t="s">
        <v>182</v>
      </c>
      <c r="G30" s="461"/>
      <c r="H30" s="461"/>
      <c r="I30" s="385"/>
    </row>
    <row r="31" spans="2:9" ht="15.75" customHeight="1">
      <c r="B31" s="475" t="s">
        <v>76</v>
      </c>
      <c r="C31" s="476"/>
      <c r="D31" s="476"/>
      <c r="E31" s="477"/>
      <c r="F31" s="386" t="s">
        <v>125</v>
      </c>
      <c r="G31" s="372"/>
      <c r="H31" s="372"/>
      <c r="I31" s="372"/>
    </row>
    <row r="32" spans="2:9" ht="15.75" customHeight="1">
      <c r="B32" s="474" t="s">
        <v>103</v>
      </c>
      <c r="C32" s="199"/>
      <c r="D32" s="199"/>
      <c r="E32" s="383"/>
      <c r="F32" s="380" t="s">
        <v>104</v>
      </c>
      <c r="G32" s="486"/>
      <c r="H32" s="486"/>
      <c r="I32" s="381"/>
    </row>
    <row r="33" spans="1:10" ht="14.25" customHeight="1">
      <c r="B33" s="375" t="s">
        <v>138</v>
      </c>
      <c r="C33" s="375"/>
      <c r="D33" s="375"/>
      <c r="E33" s="375"/>
      <c r="F33" s="375"/>
      <c r="G33" s="375"/>
      <c r="H33" s="375"/>
      <c r="I33" s="375"/>
    </row>
    <row r="34" spans="1:10" ht="13.5" customHeight="1">
      <c r="B34" s="487" t="s">
        <v>326</v>
      </c>
      <c r="C34" s="488"/>
      <c r="D34" s="488"/>
      <c r="E34" s="488"/>
      <c r="F34" s="489" t="s">
        <v>327</v>
      </c>
      <c r="G34" s="489"/>
      <c r="H34" s="489"/>
      <c r="I34" s="489"/>
    </row>
    <row r="35" spans="1:10">
      <c r="B35" s="481" t="s">
        <v>141</v>
      </c>
      <c r="C35" s="482"/>
      <c r="D35" s="490">
        <f>CALENDARIZACION!R29</f>
        <v>4</v>
      </c>
      <c r="E35" s="491"/>
      <c r="F35" s="455" t="s">
        <v>109</v>
      </c>
      <c r="G35" s="492"/>
      <c r="H35" s="493" t="s">
        <v>110</v>
      </c>
      <c r="I35" s="493"/>
    </row>
    <row r="36" spans="1:10">
      <c r="B36" s="481" t="s">
        <v>111</v>
      </c>
      <c r="C36" s="482"/>
      <c r="D36" s="483" t="s">
        <v>103</v>
      </c>
      <c r="E36" s="484"/>
      <c r="F36" s="485" t="s">
        <v>325</v>
      </c>
      <c r="G36" s="240"/>
      <c r="H36" s="391" t="s">
        <v>113</v>
      </c>
      <c r="I36" s="391"/>
    </row>
    <row r="37" spans="1:10">
      <c r="B37" s="481" t="s">
        <v>45</v>
      </c>
      <c r="C37" s="482"/>
      <c r="D37" s="483" t="s">
        <v>180</v>
      </c>
      <c r="E37" s="484"/>
      <c r="F37" s="485" t="s">
        <v>114</v>
      </c>
      <c r="G37" s="240"/>
      <c r="H37" s="392" t="s">
        <v>115</v>
      </c>
      <c r="I37" s="392"/>
    </row>
    <row r="38" spans="1:10">
      <c r="B38" s="501" t="s">
        <v>335</v>
      </c>
      <c r="C38" s="473"/>
      <c r="D38" s="473"/>
      <c r="E38" s="473"/>
      <c r="F38" s="473"/>
      <c r="G38" s="473"/>
      <c r="H38" s="473"/>
      <c r="I38" s="473"/>
    </row>
    <row r="39" spans="1:10">
      <c r="B39" s="502" t="s">
        <v>221</v>
      </c>
      <c r="C39" s="503"/>
      <c r="D39" s="503"/>
      <c r="E39" s="504"/>
      <c r="F39" s="505" t="s">
        <v>46</v>
      </c>
      <c r="G39" s="506"/>
      <c r="H39" s="368" t="s">
        <v>136</v>
      </c>
      <c r="I39" s="368"/>
    </row>
    <row r="40" spans="1:10">
      <c r="B40" s="393">
        <f>SUM(CALENDARIZACION!F29:H29)</f>
        <v>1</v>
      </c>
      <c r="C40" s="393"/>
      <c r="D40" s="393"/>
      <c r="E40" s="393"/>
      <c r="F40" s="507">
        <v>2026</v>
      </c>
      <c r="G40" s="507"/>
      <c r="H40" s="190" t="s">
        <v>106</v>
      </c>
      <c r="I40" s="190"/>
    </row>
    <row r="41" spans="1:10">
      <c r="B41" s="494" t="s">
        <v>139</v>
      </c>
      <c r="C41" s="495"/>
      <c r="D41" s="495"/>
      <c r="E41" s="495"/>
      <c r="F41" s="495"/>
      <c r="G41" s="495"/>
      <c r="H41" s="495"/>
      <c r="I41" s="496"/>
    </row>
    <row r="42" spans="1:10" ht="36">
      <c r="B42" s="497" t="s">
        <v>117</v>
      </c>
      <c r="C42" s="498"/>
      <c r="D42" s="130" t="s">
        <v>140</v>
      </c>
      <c r="E42" s="131" t="s">
        <v>79</v>
      </c>
      <c r="F42" s="499" t="s">
        <v>80</v>
      </c>
      <c r="G42" s="500"/>
      <c r="H42" s="107" t="s">
        <v>69</v>
      </c>
      <c r="I42" s="107" t="s">
        <v>70</v>
      </c>
    </row>
    <row r="43" spans="1:10">
      <c r="B43" s="455" t="s">
        <v>269</v>
      </c>
      <c r="C43" s="492"/>
      <c r="D43" s="109">
        <f>SUM(CALENDARIZACION!F29:H29)</f>
        <v>1</v>
      </c>
      <c r="E43" s="110">
        <v>0</v>
      </c>
      <c r="F43" s="396">
        <f>SUM(CALENDARIZACION!F30:H30)</f>
        <v>1</v>
      </c>
      <c r="G43" s="396"/>
      <c r="H43" s="132">
        <v>46027</v>
      </c>
      <c r="I43" s="132">
        <v>46111</v>
      </c>
      <c r="J43" s="140"/>
    </row>
    <row r="44" spans="1:10">
      <c r="B44" s="485" t="s">
        <v>270</v>
      </c>
      <c r="C44" s="240"/>
      <c r="D44" s="109">
        <f>SUM(CALENDARIZACION!I29:K29)</f>
        <v>1</v>
      </c>
      <c r="E44" s="112">
        <v>0</v>
      </c>
      <c r="F44" s="396">
        <f>SUM(CALENDARIZACION!I30:K30)</f>
        <v>0</v>
      </c>
      <c r="G44" s="396"/>
      <c r="H44" s="132"/>
      <c r="I44" s="132"/>
      <c r="J44" s="140"/>
    </row>
    <row r="45" spans="1:10">
      <c r="B45" s="485" t="s">
        <v>127</v>
      </c>
      <c r="C45" s="240"/>
      <c r="D45" s="109">
        <f>SUM(CALENDARIZACION!L29:N29)</f>
        <v>1</v>
      </c>
      <c r="E45" s="110">
        <v>0</v>
      </c>
      <c r="F45" s="396">
        <f>SUM(CALENDARIZACION!L30:N30)</f>
        <v>0</v>
      </c>
      <c r="G45" s="396"/>
      <c r="H45" s="132"/>
      <c r="I45" s="132"/>
    </row>
    <row r="46" spans="1:10">
      <c r="B46" s="508" t="s">
        <v>271</v>
      </c>
      <c r="C46" s="197"/>
      <c r="D46" s="113">
        <f>SUM(CALENDARIZACION!O29:Q29)</f>
        <v>1</v>
      </c>
      <c r="E46" s="114">
        <v>0</v>
      </c>
      <c r="F46" s="509">
        <f>SUM(CALENDARIZACION!O30:Q30)</f>
        <v>0</v>
      </c>
      <c r="G46" s="509"/>
      <c r="H46" s="132"/>
      <c r="I46" s="132"/>
    </row>
    <row r="47" spans="1:10" ht="24">
      <c r="B47" s="403" t="s">
        <v>331</v>
      </c>
      <c r="C47" s="403"/>
      <c r="D47" s="133">
        <f>CALENDARIZACION!R29</f>
        <v>4</v>
      </c>
      <c r="E47" s="133">
        <v>0</v>
      </c>
      <c r="F47" s="404">
        <f>CALENDARIZACION!R30</f>
        <v>1</v>
      </c>
      <c r="G47" s="404"/>
      <c r="H47" s="108" t="s">
        <v>142</v>
      </c>
      <c r="I47" s="134">
        <f>CALENDARIZACION!U29</f>
        <v>0.25</v>
      </c>
    </row>
    <row r="48" spans="1:10">
      <c r="A48" s="405"/>
      <c r="B48" s="405"/>
      <c r="C48" s="405"/>
      <c r="D48" s="405"/>
      <c r="E48" s="405"/>
      <c r="F48" s="405"/>
      <c r="G48" s="405"/>
      <c r="H48" s="405"/>
      <c r="I48" s="405"/>
    </row>
    <row r="49" spans="1:9" ht="22.5" customHeight="1">
      <c r="A49" s="405"/>
      <c r="B49" s="405"/>
      <c r="C49" s="405"/>
      <c r="D49" s="405"/>
      <c r="E49" s="405"/>
      <c r="F49" s="405"/>
      <c r="G49" s="405"/>
      <c r="H49" s="405"/>
      <c r="I49" s="405"/>
    </row>
    <row r="50" spans="1:9" ht="39" customHeight="1">
      <c r="B50" s="365" t="s">
        <v>154</v>
      </c>
      <c r="C50" s="370"/>
      <c r="D50" s="399" t="s">
        <v>48</v>
      </c>
      <c r="E50" s="399"/>
      <c r="F50" s="399" t="s">
        <v>148</v>
      </c>
      <c r="G50" s="399"/>
      <c r="H50" s="399"/>
      <c r="I50" s="399"/>
    </row>
    <row r="51" spans="1:9" ht="33.75" customHeight="1">
      <c r="B51" s="400" t="str">
        <f>D8</f>
        <v>PP2- C2</v>
      </c>
      <c r="C51" s="400"/>
      <c r="D51" s="376" t="str">
        <f>B15</f>
        <v>GESTIONES MUNICIPALES</v>
      </c>
      <c r="E51" s="376"/>
      <c r="F51" s="117" t="s">
        <v>149</v>
      </c>
      <c r="G51" s="108" t="s">
        <v>150</v>
      </c>
      <c r="H51" s="117" t="s">
        <v>63</v>
      </c>
      <c r="I51" s="118" t="s">
        <v>64</v>
      </c>
    </row>
    <row r="52" spans="1:9" ht="30" customHeight="1">
      <c r="B52" s="401"/>
      <c r="C52" s="401"/>
      <c r="D52" s="402"/>
      <c r="E52" s="402"/>
      <c r="F52" s="119">
        <f>CALENDARIZACION!S29</f>
        <v>4</v>
      </c>
      <c r="G52" s="115">
        <f>CALENDARIZACION!S30</f>
        <v>1</v>
      </c>
      <c r="H52" s="119">
        <f>CALENDARIZACION!T29</f>
        <v>3</v>
      </c>
      <c r="I52" s="120">
        <f>CALENDARIZACION!U29</f>
        <v>0.25</v>
      </c>
    </row>
    <row r="53" spans="1:9" ht="20.25" customHeight="1">
      <c r="A53" s="141">
        <v>1</v>
      </c>
      <c r="B53" s="360">
        <v>0</v>
      </c>
      <c r="C53" s="360"/>
      <c r="D53" s="360"/>
      <c r="E53" s="360"/>
      <c r="F53" s="360"/>
      <c r="G53" s="360"/>
      <c r="H53" s="360"/>
      <c r="I53" s="360"/>
    </row>
    <row r="54" spans="1:9">
      <c r="A54" s="141">
        <v>1</v>
      </c>
      <c r="B54" s="360"/>
      <c r="C54" s="360"/>
      <c r="D54" s="360"/>
      <c r="E54" s="360"/>
      <c r="F54" s="360"/>
      <c r="G54" s="360"/>
      <c r="H54" s="360"/>
      <c r="I54" s="360"/>
    </row>
    <row r="55" spans="1:9">
      <c r="A55" s="141">
        <v>1</v>
      </c>
      <c r="B55" s="360"/>
      <c r="C55" s="360"/>
      <c r="D55" s="360"/>
      <c r="E55" s="360"/>
      <c r="F55" s="360"/>
      <c r="G55" s="360"/>
      <c r="H55" s="360"/>
      <c r="I55" s="360"/>
    </row>
    <row r="56" spans="1:9">
      <c r="A56" s="141">
        <v>1</v>
      </c>
      <c r="B56" s="360"/>
      <c r="C56" s="360"/>
      <c r="D56" s="360"/>
      <c r="E56" s="360"/>
      <c r="F56" s="360"/>
      <c r="G56" s="360"/>
      <c r="H56" s="360"/>
      <c r="I56" s="360"/>
    </row>
    <row r="57" spans="1:9">
      <c r="A57" s="141">
        <v>1</v>
      </c>
      <c r="B57" s="360"/>
      <c r="C57" s="360"/>
      <c r="D57" s="360"/>
      <c r="E57" s="360"/>
      <c r="F57" s="360"/>
      <c r="G57" s="360"/>
      <c r="H57" s="360"/>
      <c r="I57" s="360"/>
    </row>
    <row r="58" spans="1:9">
      <c r="A58" s="141">
        <v>1</v>
      </c>
      <c r="B58" s="360"/>
      <c r="C58" s="360"/>
      <c r="D58" s="360"/>
      <c r="E58" s="360"/>
      <c r="F58" s="360"/>
      <c r="G58" s="360"/>
      <c r="H58" s="360"/>
      <c r="I58" s="360"/>
    </row>
    <row r="59" spans="1:9">
      <c r="A59" s="141">
        <v>1</v>
      </c>
      <c r="B59" s="360"/>
      <c r="C59" s="360"/>
      <c r="D59" s="360"/>
      <c r="E59" s="360"/>
      <c r="F59" s="360"/>
      <c r="G59" s="360"/>
      <c r="H59" s="360"/>
      <c r="I59" s="360"/>
    </row>
    <row r="60" spans="1:9">
      <c r="A60" s="141">
        <v>1</v>
      </c>
      <c r="B60" s="360"/>
      <c r="C60" s="360"/>
      <c r="D60" s="360"/>
      <c r="E60" s="360"/>
      <c r="F60" s="360"/>
      <c r="G60" s="360"/>
      <c r="H60" s="360"/>
      <c r="I60" s="360"/>
    </row>
    <row r="61" spans="1:9">
      <c r="A61" s="141">
        <v>1</v>
      </c>
      <c r="B61" s="360"/>
      <c r="C61" s="360"/>
      <c r="D61" s="360"/>
      <c r="E61" s="360"/>
      <c r="F61" s="360"/>
      <c r="G61" s="360"/>
      <c r="H61" s="360"/>
      <c r="I61" s="360"/>
    </row>
    <row r="62" spans="1:9">
      <c r="A62" s="141">
        <v>1</v>
      </c>
      <c r="B62" s="360"/>
      <c r="C62" s="360"/>
      <c r="D62" s="360"/>
      <c r="E62" s="360"/>
      <c r="F62" s="360"/>
      <c r="G62" s="360"/>
      <c r="H62" s="360"/>
      <c r="I62" s="360"/>
    </row>
    <row r="63" spans="1:9">
      <c r="A63" s="141">
        <v>1</v>
      </c>
      <c r="B63" s="360"/>
      <c r="C63" s="360"/>
      <c r="D63" s="360"/>
      <c r="E63" s="360"/>
      <c r="F63" s="360"/>
      <c r="G63" s="360"/>
      <c r="H63" s="360"/>
      <c r="I63" s="360"/>
    </row>
    <row r="64" spans="1:9">
      <c r="A64" s="141">
        <v>1</v>
      </c>
      <c r="B64" s="360"/>
      <c r="C64" s="360"/>
      <c r="D64" s="360"/>
      <c r="E64" s="360"/>
      <c r="F64" s="360"/>
      <c r="G64" s="360"/>
      <c r="H64" s="360"/>
      <c r="I64" s="360"/>
    </row>
    <row r="65" spans="1:9">
      <c r="A65" s="141">
        <v>1</v>
      </c>
      <c r="B65" s="360"/>
      <c r="C65" s="360"/>
      <c r="D65" s="360"/>
      <c r="E65" s="360"/>
      <c r="F65" s="360"/>
      <c r="G65" s="360"/>
      <c r="H65" s="360"/>
      <c r="I65" s="360"/>
    </row>
    <row r="66" spans="1:9">
      <c r="A66" s="141">
        <v>1</v>
      </c>
      <c r="B66" s="360"/>
      <c r="C66" s="360"/>
      <c r="D66" s="360"/>
      <c r="E66" s="360"/>
      <c r="F66" s="360"/>
      <c r="G66" s="360"/>
      <c r="H66" s="360"/>
      <c r="I66" s="360"/>
    </row>
    <row r="67" spans="1:9">
      <c r="A67" s="141">
        <v>1</v>
      </c>
      <c r="B67" s="360"/>
      <c r="C67" s="360"/>
      <c r="D67" s="360"/>
      <c r="E67" s="360"/>
      <c r="F67" s="360"/>
      <c r="G67" s="360"/>
      <c r="H67" s="360"/>
      <c r="I67" s="360"/>
    </row>
    <row r="68" spans="1:9" ht="17.25" customHeight="1">
      <c r="A68" s="141">
        <v>1</v>
      </c>
      <c r="B68" s="360"/>
      <c r="C68" s="360"/>
      <c r="D68" s="360"/>
      <c r="E68" s="360"/>
      <c r="F68" s="360"/>
      <c r="G68" s="360"/>
      <c r="H68" s="360"/>
      <c r="I68" s="360"/>
    </row>
    <row r="69" spans="1:9">
      <c r="A69" s="141">
        <v>1</v>
      </c>
      <c r="B69" s="425" t="s">
        <v>274</v>
      </c>
      <c r="C69" s="425"/>
      <c r="D69" s="425"/>
      <c r="E69" s="425"/>
      <c r="F69" s="425"/>
      <c r="G69" s="425"/>
      <c r="H69" s="425"/>
      <c r="I69" s="425"/>
    </row>
    <row r="70" spans="1:9">
      <c r="A70" s="141">
        <v>1</v>
      </c>
      <c r="B70" s="425"/>
      <c r="C70" s="425"/>
      <c r="D70" s="425"/>
      <c r="E70" s="425"/>
      <c r="F70" s="425"/>
      <c r="G70" s="425"/>
      <c r="H70" s="425"/>
      <c r="I70" s="425"/>
    </row>
    <row r="71" spans="1:9">
      <c r="A71" s="141">
        <v>1</v>
      </c>
      <c r="B71" s="406" t="s">
        <v>269</v>
      </c>
      <c r="C71" s="406"/>
      <c r="D71" s="406"/>
      <c r="E71" s="414">
        <f>F43/D43</f>
        <v>1</v>
      </c>
      <c r="F71" s="414"/>
      <c r="G71" s="414"/>
      <c r="H71" s="414"/>
      <c r="I71" s="414"/>
    </row>
    <row r="72" spans="1:9">
      <c r="A72" s="141">
        <v>1</v>
      </c>
      <c r="B72" s="406"/>
      <c r="C72" s="406"/>
      <c r="D72" s="406"/>
      <c r="E72" s="414"/>
      <c r="F72" s="414"/>
      <c r="G72" s="414"/>
      <c r="H72" s="414"/>
      <c r="I72" s="414"/>
    </row>
    <row r="73" spans="1:9">
      <c r="B73" s="406" t="s">
        <v>270</v>
      </c>
      <c r="C73" s="406"/>
      <c r="D73" s="406"/>
      <c r="E73" s="414">
        <f>F44/D44</f>
        <v>0</v>
      </c>
      <c r="F73" s="414"/>
      <c r="G73" s="414"/>
      <c r="H73" s="414"/>
      <c r="I73" s="414"/>
    </row>
    <row r="74" spans="1:9">
      <c r="B74" s="406"/>
      <c r="C74" s="406"/>
      <c r="D74" s="406"/>
      <c r="E74" s="414"/>
      <c r="F74" s="414"/>
      <c r="G74" s="414"/>
      <c r="H74" s="414"/>
      <c r="I74" s="414"/>
    </row>
    <row r="75" spans="1:9" ht="12.75" customHeight="1">
      <c r="B75" s="406" t="s">
        <v>127</v>
      </c>
      <c r="C75" s="406"/>
      <c r="D75" s="406"/>
      <c r="E75" s="414">
        <f>F45/D45</f>
        <v>0</v>
      </c>
      <c r="F75" s="414"/>
      <c r="G75" s="414"/>
      <c r="H75" s="414"/>
      <c r="I75" s="414"/>
    </row>
    <row r="76" spans="1:9" ht="12.75" customHeight="1">
      <c r="B76" s="406"/>
      <c r="C76" s="406"/>
      <c r="D76" s="406"/>
      <c r="E76" s="414"/>
      <c r="F76" s="414"/>
      <c r="G76" s="414"/>
      <c r="H76" s="414"/>
      <c r="I76" s="414"/>
    </row>
    <row r="77" spans="1:9">
      <c r="B77" s="406" t="s">
        <v>271</v>
      </c>
      <c r="C77" s="406"/>
      <c r="D77" s="406"/>
      <c r="E77" s="414">
        <f>F46/D46</f>
        <v>0</v>
      </c>
      <c r="F77" s="414"/>
      <c r="G77" s="414"/>
      <c r="H77" s="414"/>
      <c r="I77" s="414"/>
    </row>
    <row r="78" spans="1:9">
      <c r="B78" s="406"/>
      <c r="C78" s="406"/>
      <c r="D78" s="406"/>
      <c r="E78" s="414"/>
      <c r="F78" s="414"/>
      <c r="G78" s="414"/>
      <c r="H78" s="414"/>
      <c r="I78" s="414"/>
    </row>
    <row r="79" spans="1:9">
      <c r="B79" s="426"/>
      <c r="C79" s="426"/>
      <c r="D79" s="426"/>
      <c r="E79" s="426"/>
      <c r="F79" s="426"/>
      <c r="G79" s="426"/>
      <c r="H79" s="426"/>
      <c r="I79" s="426"/>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tabSelected="1" topLeftCell="A52" zoomScaleNormal="100" zoomScaleSheetLayoutView="100" workbookViewId="0">
      <selection activeCell="E75" sqref="E75:I76"/>
    </sheetView>
  </sheetViews>
  <sheetFormatPr baseColWidth="10" defaultRowHeight="12.75"/>
  <cols>
    <col min="1" max="1" width="4.33203125" style="122" customWidth="1"/>
    <col min="2" max="3" width="15.83203125" style="122" customWidth="1"/>
    <col min="4" max="4" width="17.83203125" style="122" customWidth="1"/>
    <col min="5" max="5" width="15.83203125" style="122" customWidth="1"/>
    <col min="6" max="6" width="17.83203125" style="122" customWidth="1"/>
    <col min="7" max="7" width="18.83203125" style="122" customWidth="1"/>
    <col min="8" max="8" width="17.83203125" style="122" customWidth="1"/>
    <col min="9" max="9" width="18.5" style="122" customWidth="1"/>
    <col min="10" max="16384" width="12" style="122"/>
  </cols>
  <sheetData>
    <row r="2" spans="1:9" ht="18" customHeight="1"/>
    <row r="3" spans="1:9" ht="15" customHeight="1"/>
    <row r="4" spans="1:9" ht="34.5" customHeight="1">
      <c r="B4" s="354" t="s">
        <v>34</v>
      </c>
      <c r="C4" s="373"/>
      <c r="D4" s="373"/>
      <c r="E4" s="373"/>
      <c r="F4" s="373"/>
      <c r="G4" s="373"/>
      <c r="H4" s="373"/>
      <c r="I4" s="373"/>
    </row>
    <row r="5" spans="1:9" ht="19.5" customHeight="1">
      <c r="B5" s="362" t="s">
        <v>332</v>
      </c>
      <c r="C5" s="374"/>
      <c r="D5" s="374"/>
      <c r="E5" s="374"/>
      <c r="F5" s="374"/>
      <c r="G5" s="374"/>
      <c r="H5" s="374"/>
      <c r="I5" s="374"/>
    </row>
    <row r="6" spans="1:9" ht="31.5" customHeight="1">
      <c r="A6" s="138"/>
      <c r="B6" s="453" t="s">
        <v>35</v>
      </c>
      <c r="C6" s="454"/>
      <c r="D6" s="455" t="str">
        <f>'FORMATO 2. POA - MIR'!D4:F4</f>
        <v>SECRETARÍA DE BIENESTAR, INCLUSIÓN Y DESARROLLO SOCIAL</v>
      </c>
      <c r="E6" s="456"/>
      <c r="F6" s="453" t="s">
        <v>38</v>
      </c>
      <c r="G6" s="457"/>
      <c r="H6" s="458">
        <v>2026</v>
      </c>
      <c r="I6" s="458"/>
    </row>
    <row r="7" spans="1:9" ht="54" customHeight="1">
      <c r="A7" s="138"/>
      <c r="B7" s="446" t="s">
        <v>36</v>
      </c>
      <c r="C7" s="447"/>
      <c r="D7" s="190" t="s">
        <v>418</v>
      </c>
      <c r="E7" s="190"/>
      <c r="F7" s="446" t="s">
        <v>39</v>
      </c>
      <c r="G7" s="448"/>
      <c r="H7" s="190" t="s">
        <v>421</v>
      </c>
      <c r="I7" s="190"/>
    </row>
    <row r="8" spans="1:9" ht="41.25" customHeight="1">
      <c r="A8" s="138"/>
      <c r="B8" s="449" t="s">
        <v>37</v>
      </c>
      <c r="C8" s="450"/>
      <c r="D8" s="367" t="s">
        <v>525</v>
      </c>
      <c r="E8" s="367"/>
      <c r="F8" s="451" t="s">
        <v>40</v>
      </c>
      <c r="G8" s="452"/>
      <c r="H8" s="190" t="s">
        <v>464</v>
      </c>
      <c r="I8" s="190"/>
    </row>
    <row r="9" spans="1:9">
      <c r="A9" s="138"/>
      <c r="B9" s="375" t="s">
        <v>83</v>
      </c>
      <c r="C9" s="375"/>
      <c r="D9" s="375"/>
      <c r="E9" s="375"/>
      <c r="F9" s="375"/>
      <c r="G9" s="375"/>
      <c r="H9" s="375"/>
      <c r="I9" s="375"/>
    </row>
    <row r="10" spans="1:9" ht="99.75" customHeight="1">
      <c r="A10" s="138"/>
      <c r="B10" s="370" t="s">
        <v>84</v>
      </c>
      <c r="C10" s="370"/>
      <c r="D10" s="190" t="str">
        <f>'FORMATO 2. POA - MIR'!C9</f>
        <v>ACUERDO 2. ACUERDO PARA EL BIENESTAR DEL PUEBLO</v>
      </c>
      <c r="E10" s="416"/>
      <c r="F10" s="368" t="s">
        <v>85</v>
      </c>
      <c r="G10" s="368"/>
      <c r="H10" s="416" t="str">
        <f>'FORMATO 2. POA - MIR'!E9</f>
        <v>2.8.1 Fortalecer el desarrollo de las niñas, niños y adolescentes en materia de salud, educación, seguridad social, alimentación y nutrición</v>
      </c>
      <c r="I10" s="417"/>
    </row>
    <row r="11" spans="1:9" ht="89.25" customHeight="1">
      <c r="A11" s="138"/>
      <c r="B11" s="368" t="s">
        <v>86</v>
      </c>
      <c r="C11" s="368"/>
      <c r="D11" s="190" t="str">
        <f>'FORMATO 2. POA - MIR'!C10</f>
        <v>ACUERDO 2. BIENESTAR SOCIAL PARA ZAPOTLÁN</v>
      </c>
      <c r="E11" s="416"/>
      <c r="F11" s="368" t="s">
        <v>88</v>
      </c>
      <c r="G11" s="368"/>
      <c r="H11" s="416" t="str">
        <f>'FORMATO 2. POA - MIR'!E10</f>
        <v xml:space="preserve">2.8.1.1 Garantizar el desarrollo formal de las niñas, niños
y adolescentes en materia de salud, educación,
seguridad social, alimentación y nutrición en Zapotlán.
</v>
      </c>
      <c r="I11" s="417"/>
    </row>
    <row r="12" spans="1:9" ht="126" customHeight="1">
      <c r="A12" s="138"/>
      <c r="B12" s="460" t="s">
        <v>89</v>
      </c>
      <c r="C12" s="460"/>
      <c r="D12" s="461"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461"/>
      <c r="F12" s="368" t="s">
        <v>90</v>
      </c>
      <c r="G12" s="368"/>
      <c r="H12" s="416" t="str">
        <f>'FORMATO 2. POA - MIR'!E11</f>
        <v>2.8.1.2 Generar atención a la salud física y emocional de los niños, niñas y adolescentes en situación de vulnerabilidad.</v>
      </c>
      <c r="I12" s="417"/>
    </row>
    <row r="13" spans="1:9" ht="15" customHeight="1">
      <c r="A13" s="138"/>
      <c r="B13" s="462" t="s">
        <v>333</v>
      </c>
      <c r="C13" s="463"/>
      <c r="D13" s="463"/>
      <c r="E13" s="463"/>
      <c r="F13" s="463"/>
      <c r="G13" s="463"/>
      <c r="H13" s="463"/>
      <c r="I13" s="464"/>
    </row>
    <row r="14" spans="1:9">
      <c r="A14" s="138"/>
      <c r="B14" s="370" t="s">
        <v>41</v>
      </c>
      <c r="C14" s="370"/>
      <c r="D14" s="370"/>
      <c r="E14" s="370"/>
      <c r="F14" s="370"/>
      <c r="G14" s="370"/>
      <c r="H14" s="370"/>
      <c r="I14" s="370"/>
    </row>
    <row r="15" spans="1:9" ht="42.75" customHeight="1">
      <c r="A15" s="138"/>
      <c r="B15" s="369" t="str">
        <f>'FORMATO 2. POA - MIR'!B21</f>
        <v xml:space="preserve">ASISTENCIA ALIMENTARIA DE ESPACIOS DE ALIMENTACIÒN, ENCUENTRO Y
DESARROLLO Y CENTROS DE ATENCION INFANTIL COMUNITARIO
</v>
      </c>
      <c r="C15" s="369"/>
      <c r="D15" s="369"/>
      <c r="E15" s="369"/>
      <c r="F15" s="369"/>
      <c r="G15" s="369"/>
      <c r="H15" s="369"/>
      <c r="I15" s="369"/>
    </row>
    <row r="16" spans="1:9">
      <c r="A16" s="138"/>
      <c r="B16" s="370" t="s">
        <v>44</v>
      </c>
      <c r="C16" s="370"/>
      <c r="D16" s="370"/>
      <c r="E16" s="370"/>
      <c r="F16" s="370"/>
      <c r="G16" s="370"/>
      <c r="H16" s="370"/>
      <c r="I16" s="370"/>
    </row>
    <row r="17" spans="1:9" ht="39" customHeight="1">
      <c r="A17" s="138"/>
      <c r="B17" s="190" t="str">
        <f>'FORMATO 2. POA - MIR'!C21</f>
        <v>Se distribuyen insumos para ofrecer alimentos de calidad nutricia e inocuos en escuelas públicas beneficiarias, comedores comunitarios y centros de atención infantil comunitario</v>
      </c>
      <c r="C17" s="190"/>
      <c r="D17" s="190"/>
      <c r="E17" s="190"/>
      <c r="F17" s="190"/>
      <c r="G17" s="190"/>
      <c r="H17" s="190"/>
      <c r="I17" s="190"/>
    </row>
    <row r="18" spans="1:9" ht="18.75" customHeight="1">
      <c r="A18" s="138"/>
      <c r="B18" s="371" t="s">
        <v>334</v>
      </c>
      <c r="C18" s="371"/>
      <c r="D18" s="371"/>
      <c r="E18" s="371"/>
      <c r="F18" s="371"/>
      <c r="G18" s="371"/>
      <c r="H18" s="371"/>
      <c r="I18" s="371"/>
    </row>
    <row r="19" spans="1:9">
      <c r="A19" s="138"/>
      <c r="B19" s="372" t="s">
        <v>321</v>
      </c>
      <c r="C19" s="372"/>
      <c r="D19" s="372"/>
      <c r="E19" s="372"/>
      <c r="F19" s="372"/>
      <c r="G19" s="372"/>
      <c r="H19" s="372"/>
      <c r="I19" s="372"/>
    </row>
    <row r="20" spans="1:9">
      <c r="A20" s="138"/>
      <c r="B20" s="190" t="str">
        <f>CALENDARIZACION!E32</f>
        <v>PEREBCC= (PSERCEBCCP/PSERCEBCCR) *100%</v>
      </c>
      <c r="C20" s="190"/>
      <c r="D20" s="190"/>
      <c r="E20" s="190"/>
      <c r="F20" s="190"/>
      <c r="G20" s="190"/>
      <c r="H20" s="190"/>
      <c r="I20" s="190"/>
    </row>
    <row r="21" spans="1:9">
      <c r="A21" s="138"/>
      <c r="B21" s="372" t="s">
        <v>322</v>
      </c>
      <c r="C21" s="372"/>
      <c r="D21" s="372"/>
      <c r="E21" s="372"/>
      <c r="F21" s="372"/>
      <c r="G21" s="372"/>
      <c r="H21" s="372"/>
      <c r="I21" s="372"/>
    </row>
    <row r="22" spans="1:9" ht="28.5" customHeight="1">
      <c r="A22" s="138"/>
      <c r="B22" s="377" t="s">
        <v>99</v>
      </c>
      <c r="C22" s="378"/>
      <c r="D22" s="379" t="s">
        <v>323</v>
      </c>
      <c r="E22" s="379"/>
      <c r="F22" s="378" t="s">
        <v>324</v>
      </c>
      <c r="G22" s="378"/>
      <c r="H22" s="368" t="s">
        <v>132</v>
      </c>
      <c r="I22" s="368"/>
    </row>
    <row r="23" spans="1:9" ht="68.25" customHeight="1">
      <c r="A23" s="138"/>
      <c r="B23" s="416" t="s">
        <v>430</v>
      </c>
      <c r="C23" s="417"/>
      <c r="D23" s="465" t="s">
        <v>102</v>
      </c>
      <c r="E23" s="466"/>
      <c r="F23" s="416" t="str">
        <f>CALENDARIZACION!C32</f>
        <v>PEREBCC= Porcentaje de Entrega de Raciones en Ecuelas Beneficiarias y Comedores Comunitarios</v>
      </c>
      <c r="G23" s="417"/>
      <c r="H23" s="418" t="str">
        <f>'FORMATO 2. POA - MIR'!E21</f>
        <v xml:space="preserve">Medios de verificación: 
carpeta de expedientes, bitácora de entrega de raciones alimentarias, Reportes mensuales
Fuente de información:   
https://sigeh.hidalgo.gob.mx/pags/info_reg/municipal/13082%20-%20Zapotl%C3%A1n%20de%20Ju%C3%A1rez.pdf
Periodicidad: 
Trimestral
Resguardante: 
Coordinación Alimentaria
</v>
      </c>
      <c r="I23" s="419"/>
    </row>
    <row r="24" spans="1:9" ht="68.25" customHeight="1">
      <c r="A24" s="138"/>
      <c r="B24" s="190" t="s">
        <v>514</v>
      </c>
      <c r="C24" s="190"/>
      <c r="D24" s="465" t="s">
        <v>102</v>
      </c>
      <c r="E24" s="466"/>
      <c r="F24" s="467" t="str">
        <f>CALENDARIZACION!D32</f>
        <v>PSERCEBCCP (Porcentaje de la Suma de Entrega de Raciones Calientes en Escuelas Beneficiarias y Comedores Comunitarios Programados)</v>
      </c>
      <c r="G24" s="468"/>
      <c r="H24" s="420"/>
      <c r="I24" s="421"/>
    </row>
    <row r="25" spans="1:9" ht="68.25" customHeight="1">
      <c r="A25" s="138"/>
      <c r="B25" s="190" t="s">
        <v>515</v>
      </c>
      <c r="C25" s="190"/>
      <c r="D25" s="465" t="s">
        <v>102</v>
      </c>
      <c r="E25" s="466"/>
      <c r="F25" s="240" t="str">
        <f>CALENDARIZACION!D33</f>
        <v>PSERCEBCCR (Porcentaje de la Suma de Entrega de Raciones Calientes en Escuelas Beneficiarias y Comedores Comunitarios Realizados)</v>
      </c>
      <c r="G25" s="240"/>
      <c r="H25" s="422"/>
      <c r="I25" s="423"/>
    </row>
    <row r="26" spans="1:9" ht="12.75" customHeight="1">
      <c r="A26" s="138"/>
      <c r="B26" s="478" t="s">
        <v>135</v>
      </c>
      <c r="C26" s="478"/>
      <c r="D26" s="478"/>
      <c r="E26" s="478"/>
      <c r="F26" s="478"/>
      <c r="G26" s="478"/>
      <c r="H26" s="478"/>
      <c r="I26" s="478"/>
    </row>
    <row r="27" spans="1:9" ht="15.75" customHeight="1">
      <c r="A27" s="138"/>
      <c r="B27" s="479" t="s">
        <v>24</v>
      </c>
      <c r="C27" s="471"/>
      <c r="D27" s="469" t="s">
        <v>42</v>
      </c>
      <c r="E27" s="471"/>
      <c r="F27" s="479" t="s">
        <v>43</v>
      </c>
      <c r="G27" s="480"/>
      <c r="H27" s="480"/>
      <c r="I27" s="480"/>
    </row>
    <row r="28" spans="1:9" ht="18" customHeight="1">
      <c r="A28" s="138"/>
      <c r="B28" s="416" t="s">
        <v>94</v>
      </c>
      <c r="C28" s="417"/>
      <c r="D28" s="384" t="s">
        <v>92</v>
      </c>
      <c r="E28" s="385"/>
      <c r="F28" s="384" t="s">
        <v>206</v>
      </c>
      <c r="G28" s="461"/>
      <c r="H28" s="461"/>
      <c r="I28" s="385"/>
    </row>
    <row r="29" spans="1:9" ht="18" customHeight="1">
      <c r="A29" s="138"/>
      <c r="B29" s="469" t="s">
        <v>121</v>
      </c>
      <c r="C29" s="470"/>
      <c r="D29" s="470"/>
      <c r="E29" s="471"/>
      <c r="F29" s="472" t="s">
        <v>124</v>
      </c>
      <c r="G29" s="473"/>
      <c r="H29" s="473"/>
      <c r="I29" s="473"/>
    </row>
    <row r="30" spans="1:9" ht="13.5" customHeight="1">
      <c r="A30" s="138"/>
      <c r="B30" s="474" t="s">
        <v>102</v>
      </c>
      <c r="C30" s="199"/>
      <c r="D30" s="199"/>
      <c r="E30" s="383"/>
      <c r="F30" s="384" t="s">
        <v>182</v>
      </c>
      <c r="G30" s="461"/>
      <c r="H30" s="461"/>
      <c r="I30" s="385"/>
    </row>
    <row r="31" spans="1:9" ht="15.75" customHeight="1">
      <c r="A31" s="138"/>
      <c r="B31" s="475" t="s">
        <v>76</v>
      </c>
      <c r="C31" s="476"/>
      <c r="D31" s="476"/>
      <c r="E31" s="477"/>
      <c r="F31" s="386" t="s">
        <v>125</v>
      </c>
      <c r="G31" s="372"/>
      <c r="H31" s="372"/>
      <c r="I31" s="372"/>
    </row>
    <row r="32" spans="1:9" ht="15.75" customHeight="1">
      <c r="A32" s="138"/>
      <c r="B32" s="474" t="s">
        <v>103</v>
      </c>
      <c r="C32" s="199"/>
      <c r="D32" s="199"/>
      <c r="E32" s="383"/>
      <c r="F32" s="380" t="s">
        <v>104</v>
      </c>
      <c r="G32" s="486"/>
      <c r="H32" s="486"/>
      <c r="I32" s="381"/>
    </row>
    <row r="33" spans="1:10" ht="14.25" customHeight="1">
      <c r="A33" s="138"/>
      <c r="B33" s="375" t="s">
        <v>138</v>
      </c>
      <c r="C33" s="375"/>
      <c r="D33" s="375"/>
      <c r="E33" s="375"/>
      <c r="F33" s="375"/>
      <c r="G33" s="375"/>
      <c r="H33" s="375"/>
      <c r="I33" s="375"/>
    </row>
    <row r="34" spans="1:10" ht="13.5" customHeight="1">
      <c r="A34" s="138"/>
      <c r="B34" s="388" t="s">
        <v>326</v>
      </c>
      <c r="C34" s="388"/>
      <c r="D34" s="388"/>
      <c r="E34" s="388"/>
      <c r="F34" s="372" t="s">
        <v>327</v>
      </c>
      <c r="G34" s="372"/>
      <c r="H34" s="372"/>
      <c r="I34" s="372"/>
    </row>
    <row r="35" spans="1:10">
      <c r="A35" s="138"/>
      <c r="B35" s="510" t="s">
        <v>141</v>
      </c>
      <c r="C35" s="511"/>
      <c r="D35" s="512">
        <f>CALENDARIZACION!R32</f>
        <v>5350</v>
      </c>
      <c r="E35" s="513"/>
      <c r="F35" s="455" t="s">
        <v>109</v>
      </c>
      <c r="G35" s="492"/>
      <c r="H35" s="493" t="s">
        <v>110</v>
      </c>
      <c r="I35" s="493"/>
    </row>
    <row r="36" spans="1:10">
      <c r="A36" s="138"/>
      <c r="B36" s="481" t="s">
        <v>111</v>
      </c>
      <c r="C36" s="482"/>
      <c r="D36" s="483" t="s">
        <v>103</v>
      </c>
      <c r="E36" s="484"/>
      <c r="F36" s="485" t="s">
        <v>325</v>
      </c>
      <c r="G36" s="240"/>
      <c r="H36" s="391" t="s">
        <v>113</v>
      </c>
      <c r="I36" s="391"/>
    </row>
    <row r="37" spans="1:10">
      <c r="A37" s="138"/>
      <c r="B37" s="481" t="s">
        <v>45</v>
      </c>
      <c r="C37" s="482"/>
      <c r="D37" s="483" t="s">
        <v>181</v>
      </c>
      <c r="E37" s="484"/>
      <c r="F37" s="485" t="s">
        <v>114</v>
      </c>
      <c r="G37" s="240"/>
      <c r="H37" s="392" t="s">
        <v>115</v>
      </c>
      <c r="I37" s="392"/>
    </row>
    <row r="38" spans="1:10">
      <c r="A38" s="138"/>
      <c r="B38" s="501" t="s">
        <v>335</v>
      </c>
      <c r="C38" s="473"/>
      <c r="D38" s="473"/>
      <c r="E38" s="473"/>
      <c r="F38" s="473"/>
      <c r="G38" s="473"/>
      <c r="H38" s="473"/>
      <c r="I38" s="473"/>
    </row>
    <row r="39" spans="1:10">
      <c r="A39" s="138"/>
      <c r="B39" s="502" t="s">
        <v>221</v>
      </c>
      <c r="C39" s="503"/>
      <c r="D39" s="503"/>
      <c r="E39" s="504"/>
      <c r="F39" s="505" t="s">
        <v>46</v>
      </c>
      <c r="G39" s="506"/>
      <c r="H39" s="368" t="s">
        <v>136</v>
      </c>
      <c r="I39" s="368"/>
    </row>
    <row r="40" spans="1:10">
      <c r="A40" s="138"/>
      <c r="B40" s="393">
        <f>SUM(CALENDARIZACION!F32:H32)</f>
        <v>1605</v>
      </c>
      <c r="C40" s="393"/>
      <c r="D40" s="393"/>
      <c r="E40" s="393"/>
      <c r="F40" s="507">
        <v>2026</v>
      </c>
      <c r="G40" s="507"/>
      <c r="H40" s="190" t="s">
        <v>106</v>
      </c>
      <c r="I40" s="190"/>
    </row>
    <row r="41" spans="1:10">
      <c r="A41" s="138"/>
      <c r="B41" s="494" t="s">
        <v>139</v>
      </c>
      <c r="C41" s="495"/>
      <c r="D41" s="495"/>
      <c r="E41" s="495"/>
      <c r="F41" s="495"/>
      <c r="G41" s="495"/>
      <c r="H41" s="495"/>
      <c r="I41" s="496"/>
    </row>
    <row r="42" spans="1:10" ht="36">
      <c r="A42" s="138"/>
      <c r="B42" s="497" t="s">
        <v>117</v>
      </c>
      <c r="C42" s="498"/>
      <c r="D42" s="130" t="s">
        <v>140</v>
      </c>
      <c r="E42" s="131" t="s">
        <v>79</v>
      </c>
      <c r="F42" s="499" t="s">
        <v>80</v>
      </c>
      <c r="G42" s="500"/>
      <c r="H42" s="107" t="s">
        <v>69</v>
      </c>
      <c r="I42" s="107" t="s">
        <v>70</v>
      </c>
    </row>
    <row r="43" spans="1:10">
      <c r="A43" s="138"/>
      <c r="B43" s="455" t="s">
        <v>269</v>
      </c>
      <c r="C43" s="492"/>
      <c r="D43" s="109">
        <f>SUM(CALENDARIZACION!F32:H32)</f>
        <v>1605</v>
      </c>
      <c r="E43" s="110">
        <v>0</v>
      </c>
      <c r="F43" s="396">
        <f>SUM(CALENDARIZACION!F33:H33)</f>
        <v>1605</v>
      </c>
      <c r="G43" s="396"/>
      <c r="H43" s="132">
        <v>46027</v>
      </c>
      <c r="I43" s="132">
        <v>46111</v>
      </c>
      <c r="J43" s="140"/>
    </row>
    <row r="44" spans="1:10">
      <c r="A44" s="138"/>
      <c r="B44" s="485" t="s">
        <v>270</v>
      </c>
      <c r="C44" s="240"/>
      <c r="D44" s="109">
        <f>SUM(CALENDARIZACION!I32:K32)</f>
        <v>1605</v>
      </c>
      <c r="E44" s="112">
        <v>0</v>
      </c>
      <c r="F44" s="396">
        <f>SUM(CALENDARIZACION!I33:K33)</f>
        <v>0</v>
      </c>
      <c r="G44" s="396"/>
      <c r="H44" s="132"/>
      <c r="I44" s="132"/>
      <c r="J44" s="140"/>
    </row>
    <row r="45" spans="1:10">
      <c r="A45" s="138"/>
      <c r="B45" s="485" t="s">
        <v>127</v>
      </c>
      <c r="C45" s="240"/>
      <c r="D45" s="109">
        <f>SUM(CALENDARIZACION!L32:N32)</f>
        <v>535</v>
      </c>
      <c r="E45" s="110">
        <v>0</v>
      </c>
      <c r="F45" s="396">
        <f>SUM(CALENDARIZACION!L33:N33)</f>
        <v>0</v>
      </c>
      <c r="G45" s="396"/>
      <c r="H45" s="132"/>
      <c r="I45" s="132"/>
    </row>
    <row r="46" spans="1:10">
      <c r="A46" s="138"/>
      <c r="B46" s="508" t="s">
        <v>271</v>
      </c>
      <c r="C46" s="197"/>
      <c r="D46" s="113">
        <f>SUM(CALENDARIZACION!O32:Q32)</f>
        <v>1605</v>
      </c>
      <c r="E46" s="114">
        <v>0</v>
      </c>
      <c r="F46" s="509">
        <f>SUM(CALENDARIZACION!O33:Q33)</f>
        <v>0</v>
      </c>
      <c r="G46" s="509"/>
      <c r="H46" s="132"/>
      <c r="I46" s="132"/>
    </row>
    <row r="47" spans="1:10" ht="24">
      <c r="A47" s="138"/>
      <c r="B47" s="403" t="s">
        <v>331</v>
      </c>
      <c r="C47" s="403"/>
      <c r="D47" s="133">
        <f>CALENDARIZACION!R32</f>
        <v>5350</v>
      </c>
      <c r="E47" s="133">
        <v>0</v>
      </c>
      <c r="F47" s="404">
        <f>CALENDARIZACION!R33</f>
        <v>1605</v>
      </c>
      <c r="G47" s="404"/>
      <c r="H47" s="108" t="s">
        <v>142</v>
      </c>
      <c r="I47" s="134">
        <f>CALENDARIZACION!U32</f>
        <v>0.3</v>
      </c>
    </row>
    <row r="48" spans="1:10">
      <c r="A48" s="514"/>
      <c r="B48" s="514"/>
      <c r="C48" s="514"/>
      <c r="D48" s="514"/>
      <c r="E48" s="514"/>
      <c r="F48" s="514"/>
      <c r="G48" s="514"/>
      <c r="H48" s="514"/>
      <c r="I48" s="514"/>
    </row>
    <row r="49" spans="1:9" ht="22.5" customHeight="1">
      <c r="A49" s="514"/>
      <c r="B49" s="514"/>
      <c r="C49" s="514"/>
      <c r="D49" s="514"/>
      <c r="E49" s="514"/>
      <c r="F49" s="514"/>
      <c r="G49" s="514"/>
      <c r="H49" s="514"/>
      <c r="I49" s="514"/>
    </row>
    <row r="50" spans="1:9" ht="39" customHeight="1">
      <c r="A50" s="138"/>
      <c r="B50" s="365" t="s">
        <v>154</v>
      </c>
      <c r="C50" s="370"/>
      <c r="D50" s="399" t="s">
        <v>48</v>
      </c>
      <c r="E50" s="399"/>
      <c r="F50" s="399" t="s">
        <v>148</v>
      </c>
      <c r="G50" s="399"/>
      <c r="H50" s="399"/>
      <c r="I50" s="399"/>
    </row>
    <row r="51" spans="1:9" ht="33.75" customHeight="1">
      <c r="A51" s="138"/>
      <c r="B51" s="400" t="str">
        <f>D8</f>
        <v>PP2- A1 C2</v>
      </c>
      <c r="C51" s="400"/>
      <c r="D51" s="376" t="str">
        <f>B15</f>
        <v xml:space="preserve">ASISTENCIA ALIMENTARIA DE ESPACIOS DE ALIMENTACIÒN, ENCUENTRO Y
DESARROLLO Y CENTROS DE ATENCION INFANTIL COMUNITARIO
</v>
      </c>
      <c r="E51" s="376"/>
      <c r="F51" s="117" t="s">
        <v>149</v>
      </c>
      <c r="G51" s="108" t="s">
        <v>150</v>
      </c>
      <c r="H51" s="117" t="s">
        <v>63</v>
      </c>
      <c r="I51" s="118" t="s">
        <v>64</v>
      </c>
    </row>
    <row r="52" spans="1:9" ht="53.25" customHeight="1">
      <c r="A52" s="138"/>
      <c r="B52" s="401"/>
      <c r="C52" s="401"/>
      <c r="D52" s="402"/>
      <c r="E52" s="402"/>
      <c r="F52" s="119">
        <f>CALENDARIZACION!S32</f>
        <v>5350</v>
      </c>
      <c r="G52" s="115">
        <f>CALENDARIZACION!S33</f>
        <v>1605</v>
      </c>
      <c r="H52" s="119">
        <f>CALENDARIZACION!T32</f>
        <v>3745</v>
      </c>
      <c r="I52" s="120">
        <f>CALENDARIZACION!U32</f>
        <v>0.3</v>
      </c>
    </row>
    <row r="53" spans="1:9" ht="20.25" customHeight="1">
      <c r="A53" s="141">
        <v>1</v>
      </c>
      <c r="B53" s="360">
        <v>0</v>
      </c>
      <c r="C53" s="360"/>
      <c r="D53" s="360"/>
      <c r="E53" s="360"/>
      <c r="F53" s="360"/>
      <c r="G53" s="360"/>
      <c r="H53" s="360"/>
      <c r="I53" s="360"/>
    </row>
    <row r="54" spans="1:9">
      <c r="A54" s="141">
        <v>1</v>
      </c>
      <c r="B54" s="360"/>
      <c r="C54" s="360"/>
      <c r="D54" s="360"/>
      <c r="E54" s="360"/>
      <c r="F54" s="360"/>
      <c r="G54" s="360"/>
      <c r="H54" s="360"/>
      <c r="I54" s="360"/>
    </row>
    <row r="55" spans="1:9">
      <c r="A55" s="141">
        <v>1</v>
      </c>
      <c r="B55" s="360"/>
      <c r="C55" s="360"/>
      <c r="D55" s="360"/>
      <c r="E55" s="360"/>
      <c r="F55" s="360"/>
      <c r="G55" s="360"/>
      <c r="H55" s="360"/>
      <c r="I55" s="360"/>
    </row>
    <row r="56" spans="1:9">
      <c r="A56" s="141">
        <v>1</v>
      </c>
      <c r="B56" s="360"/>
      <c r="C56" s="360"/>
      <c r="D56" s="360"/>
      <c r="E56" s="360"/>
      <c r="F56" s="360"/>
      <c r="G56" s="360"/>
      <c r="H56" s="360"/>
      <c r="I56" s="360"/>
    </row>
    <row r="57" spans="1:9">
      <c r="A57" s="141">
        <v>1</v>
      </c>
      <c r="B57" s="360"/>
      <c r="C57" s="360"/>
      <c r="D57" s="360"/>
      <c r="E57" s="360"/>
      <c r="F57" s="360"/>
      <c r="G57" s="360"/>
      <c r="H57" s="360"/>
      <c r="I57" s="360"/>
    </row>
    <row r="58" spans="1:9">
      <c r="A58" s="141">
        <v>1</v>
      </c>
      <c r="B58" s="360"/>
      <c r="C58" s="360"/>
      <c r="D58" s="360"/>
      <c r="E58" s="360"/>
      <c r="F58" s="360"/>
      <c r="G58" s="360"/>
      <c r="H58" s="360"/>
      <c r="I58" s="360"/>
    </row>
    <row r="59" spans="1:9">
      <c r="A59" s="141">
        <v>1</v>
      </c>
      <c r="B59" s="360"/>
      <c r="C59" s="360"/>
      <c r="D59" s="360"/>
      <c r="E59" s="360"/>
      <c r="F59" s="360"/>
      <c r="G59" s="360"/>
      <c r="H59" s="360"/>
      <c r="I59" s="360"/>
    </row>
    <row r="60" spans="1:9">
      <c r="A60" s="141">
        <v>1</v>
      </c>
      <c r="B60" s="360"/>
      <c r="C60" s="360"/>
      <c r="D60" s="360"/>
      <c r="E60" s="360"/>
      <c r="F60" s="360"/>
      <c r="G60" s="360"/>
      <c r="H60" s="360"/>
      <c r="I60" s="360"/>
    </row>
    <row r="61" spans="1:9">
      <c r="A61" s="141">
        <v>1</v>
      </c>
      <c r="B61" s="360"/>
      <c r="C61" s="360"/>
      <c r="D61" s="360"/>
      <c r="E61" s="360"/>
      <c r="F61" s="360"/>
      <c r="G61" s="360"/>
      <c r="H61" s="360"/>
      <c r="I61" s="360"/>
    </row>
    <row r="62" spans="1:9">
      <c r="A62" s="141">
        <v>1</v>
      </c>
      <c r="B62" s="360"/>
      <c r="C62" s="360"/>
      <c r="D62" s="360"/>
      <c r="E62" s="360"/>
      <c r="F62" s="360"/>
      <c r="G62" s="360"/>
      <c r="H62" s="360"/>
      <c r="I62" s="360"/>
    </row>
    <row r="63" spans="1:9">
      <c r="A63" s="141">
        <v>1</v>
      </c>
      <c r="B63" s="360"/>
      <c r="C63" s="360"/>
      <c r="D63" s="360"/>
      <c r="E63" s="360"/>
      <c r="F63" s="360"/>
      <c r="G63" s="360"/>
      <c r="H63" s="360"/>
      <c r="I63" s="360"/>
    </row>
    <row r="64" spans="1:9">
      <c r="A64" s="141">
        <v>1</v>
      </c>
      <c r="B64" s="360"/>
      <c r="C64" s="360"/>
      <c r="D64" s="360"/>
      <c r="E64" s="360"/>
      <c r="F64" s="360"/>
      <c r="G64" s="360"/>
      <c r="H64" s="360"/>
      <c r="I64" s="360"/>
    </row>
    <row r="65" spans="1:9">
      <c r="A65" s="141">
        <v>1</v>
      </c>
      <c r="B65" s="360"/>
      <c r="C65" s="360"/>
      <c r="D65" s="360"/>
      <c r="E65" s="360"/>
      <c r="F65" s="360"/>
      <c r="G65" s="360"/>
      <c r="H65" s="360"/>
      <c r="I65" s="360"/>
    </row>
    <row r="66" spans="1:9">
      <c r="A66" s="141">
        <v>1</v>
      </c>
      <c r="B66" s="360"/>
      <c r="C66" s="360"/>
      <c r="D66" s="360"/>
      <c r="E66" s="360"/>
      <c r="F66" s="360"/>
      <c r="G66" s="360"/>
      <c r="H66" s="360"/>
      <c r="I66" s="360"/>
    </row>
    <row r="67" spans="1:9">
      <c r="A67" s="141">
        <v>1</v>
      </c>
      <c r="B67" s="360"/>
      <c r="C67" s="360"/>
      <c r="D67" s="360"/>
      <c r="E67" s="360"/>
      <c r="F67" s="360"/>
      <c r="G67" s="360"/>
      <c r="H67" s="360"/>
      <c r="I67" s="360"/>
    </row>
    <row r="68" spans="1:9" ht="17.25" customHeight="1">
      <c r="A68" s="141">
        <v>1</v>
      </c>
      <c r="B68" s="360"/>
      <c r="C68" s="360"/>
      <c r="D68" s="360"/>
      <c r="E68" s="360"/>
      <c r="F68" s="360"/>
      <c r="G68" s="360"/>
      <c r="H68" s="360"/>
      <c r="I68" s="360"/>
    </row>
    <row r="69" spans="1:9">
      <c r="A69" s="141">
        <v>1</v>
      </c>
      <c r="B69" s="425" t="s">
        <v>274</v>
      </c>
      <c r="C69" s="425"/>
      <c r="D69" s="425"/>
      <c r="E69" s="425"/>
      <c r="F69" s="425"/>
      <c r="G69" s="425"/>
      <c r="H69" s="425"/>
      <c r="I69" s="425"/>
    </row>
    <row r="70" spans="1:9">
      <c r="A70" s="141">
        <v>1</v>
      </c>
      <c r="B70" s="425"/>
      <c r="C70" s="425"/>
      <c r="D70" s="425"/>
      <c r="E70" s="425"/>
      <c r="F70" s="425"/>
      <c r="G70" s="425"/>
      <c r="H70" s="425"/>
      <c r="I70" s="425"/>
    </row>
    <row r="71" spans="1:9">
      <c r="A71" s="141">
        <v>1</v>
      </c>
      <c r="B71" s="406" t="s">
        <v>269</v>
      </c>
      <c r="C71" s="406"/>
      <c r="D71" s="406"/>
      <c r="E71" s="414">
        <f>F43/D43</f>
        <v>1</v>
      </c>
      <c r="F71" s="414"/>
      <c r="G71" s="414"/>
      <c r="H71" s="414"/>
      <c r="I71" s="414"/>
    </row>
    <row r="72" spans="1:9">
      <c r="A72" s="141">
        <v>1</v>
      </c>
      <c r="B72" s="406"/>
      <c r="C72" s="406"/>
      <c r="D72" s="406"/>
      <c r="E72" s="414"/>
      <c r="F72" s="414"/>
      <c r="G72" s="414"/>
      <c r="H72" s="414"/>
      <c r="I72" s="414"/>
    </row>
    <row r="73" spans="1:9">
      <c r="B73" s="406" t="s">
        <v>270</v>
      </c>
      <c r="C73" s="406"/>
      <c r="D73" s="406"/>
      <c r="E73" s="414">
        <f>F44/D44</f>
        <v>0</v>
      </c>
      <c r="F73" s="414"/>
      <c r="G73" s="414"/>
      <c r="H73" s="414"/>
      <c r="I73" s="414"/>
    </row>
    <row r="74" spans="1:9">
      <c r="B74" s="406"/>
      <c r="C74" s="406"/>
      <c r="D74" s="406"/>
      <c r="E74" s="414"/>
      <c r="F74" s="414"/>
      <c r="G74" s="414"/>
      <c r="H74" s="414"/>
      <c r="I74" s="414"/>
    </row>
    <row r="75" spans="1:9" ht="12.75" customHeight="1">
      <c r="B75" s="406" t="s">
        <v>127</v>
      </c>
      <c r="C75" s="406"/>
      <c r="D75" s="406"/>
      <c r="E75" s="414">
        <f>F45/D45</f>
        <v>0</v>
      </c>
      <c r="F75" s="414"/>
      <c r="G75" s="414"/>
      <c r="H75" s="414"/>
      <c r="I75" s="414"/>
    </row>
    <row r="76" spans="1:9" ht="12.75" customHeight="1">
      <c r="B76" s="406"/>
      <c r="C76" s="406"/>
      <c r="D76" s="406"/>
      <c r="E76" s="414"/>
      <c r="F76" s="414"/>
      <c r="G76" s="414"/>
      <c r="H76" s="414"/>
      <c r="I76" s="414"/>
    </row>
    <row r="77" spans="1:9">
      <c r="B77" s="406" t="s">
        <v>271</v>
      </c>
      <c r="C77" s="406"/>
      <c r="D77" s="406"/>
      <c r="E77" s="414">
        <f>F46/D46</f>
        <v>0</v>
      </c>
      <c r="F77" s="414"/>
      <c r="G77" s="414"/>
      <c r="H77" s="414"/>
      <c r="I77" s="414"/>
    </row>
    <row r="78" spans="1:9">
      <c r="B78" s="406"/>
      <c r="C78" s="406"/>
      <c r="D78" s="406"/>
      <c r="E78" s="414"/>
      <c r="F78" s="414"/>
      <c r="G78" s="414"/>
      <c r="H78" s="414"/>
      <c r="I78" s="414"/>
    </row>
    <row r="79" spans="1:9">
      <c r="B79" s="426"/>
      <c r="C79" s="426"/>
      <c r="D79" s="426"/>
      <c r="E79" s="426"/>
      <c r="F79" s="426"/>
      <c r="G79" s="426"/>
      <c r="H79" s="426"/>
      <c r="I79" s="426"/>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A4" zoomScale="85" zoomScaleNormal="85" workbookViewId="0">
      <selection activeCell="B5" sqref="B5"/>
    </sheetView>
  </sheetViews>
  <sheetFormatPr baseColWidth="10" defaultRowHeight="36" customHeight="1"/>
  <cols>
    <col min="1" max="1" width="22.83203125" style="89" customWidth="1"/>
    <col min="2" max="2" width="12" style="89"/>
    <col min="3" max="3" width="12.83203125" style="89" customWidth="1"/>
    <col min="4" max="4" width="14" style="128" customWidth="1"/>
    <col min="5" max="5" width="16" style="128" customWidth="1"/>
    <col min="6" max="6" width="60.83203125" style="89" customWidth="1"/>
    <col min="7" max="7" width="60.1640625" style="89" customWidth="1"/>
    <col min="8" max="8" width="23.6640625" style="89" customWidth="1"/>
    <col min="9" max="9" width="56.6640625" style="89" customWidth="1"/>
    <col min="10" max="10" width="41.33203125" style="89" customWidth="1"/>
    <col min="11" max="11" width="17.1640625" style="89" customWidth="1"/>
    <col min="12" max="12" width="16.5" style="89" customWidth="1"/>
    <col min="13" max="16" width="17.1640625" style="89" customWidth="1"/>
    <col min="17" max="17" width="18.5" style="89" customWidth="1"/>
    <col min="18" max="18" width="40.5" style="89" customWidth="1"/>
    <col min="19" max="19" width="33.33203125" style="89" customWidth="1"/>
    <col min="20" max="16384" width="12" style="89"/>
  </cols>
  <sheetData>
    <row r="2" spans="1:20" ht="36" customHeight="1">
      <c r="A2" s="516" t="s">
        <v>128</v>
      </c>
      <c r="B2" s="516"/>
      <c r="C2" s="516"/>
      <c r="D2" s="516"/>
      <c r="E2" s="516"/>
      <c r="F2" s="516"/>
      <c r="G2" s="516"/>
      <c r="H2" s="516"/>
      <c r="I2" s="516"/>
      <c r="J2" s="516"/>
      <c r="K2" s="516"/>
      <c r="L2" s="516"/>
      <c r="M2" s="516"/>
      <c r="N2" s="516"/>
      <c r="O2" s="516"/>
      <c r="P2" s="516"/>
      <c r="Q2" s="516"/>
      <c r="R2" s="516"/>
      <c r="S2" s="516"/>
    </row>
    <row r="3" spans="1:20" ht="36" customHeight="1">
      <c r="A3" s="515"/>
      <c r="B3" s="515"/>
      <c r="C3" s="515"/>
      <c r="D3" s="515"/>
      <c r="E3" s="515"/>
      <c r="F3" s="515"/>
      <c r="G3" s="515"/>
      <c r="H3" s="515"/>
      <c r="I3" s="515"/>
      <c r="J3" s="515"/>
      <c r="K3" s="515"/>
      <c r="L3" s="515"/>
      <c r="M3" s="515"/>
      <c r="N3" s="515"/>
      <c r="O3" s="515"/>
      <c r="P3" s="515"/>
      <c r="Q3" s="515"/>
      <c r="R3" s="515"/>
      <c r="S3" s="515"/>
    </row>
    <row r="4" spans="1:20" ht="51.75" customHeight="1">
      <c r="A4" s="121" t="s">
        <v>126</v>
      </c>
      <c r="B4" s="106" t="s">
        <v>119</v>
      </c>
      <c r="C4" s="75" t="s">
        <v>68</v>
      </c>
      <c r="D4" s="129" t="s">
        <v>69</v>
      </c>
      <c r="E4" s="129" t="s">
        <v>70</v>
      </c>
      <c r="F4" s="75" t="s">
        <v>71</v>
      </c>
      <c r="G4" s="75" t="s">
        <v>72</v>
      </c>
      <c r="H4" s="75" t="s">
        <v>73</v>
      </c>
      <c r="I4" s="75" t="s">
        <v>74</v>
      </c>
      <c r="J4" s="75" t="s">
        <v>220</v>
      </c>
      <c r="K4" s="75" t="s">
        <v>75</v>
      </c>
      <c r="L4" s="75" t="s">
        <v>76</v>
      </c>
      <c r="M4" s="75" t="s">
        <v>77</v>
      </c>
      <c r="N4" s="75" t="s">
        <v>78</v>
      </c>
      <c r="O4" s="75" t="s">
        <v>79</v>
      </c>
      <c r="P4" s="75" t="s">
        <v>80</v>
      </c>
      <c r="Q4" s="75" t="s">
        <v>81</v>
      </c>
      <c r="R4" s="75" t="s">
        <v>131</v>
      </c>
      <c r="S4" s="75" t="s">
        <v>82</v>
      </c>
    </row>
    <row r="5" spans="1:20" ht="36" customHeight="1">
      <c r="A5" s="123" t="s">
        <v>219</v>
      </c>
      <c r="B5" s="22" t="s">
        <v>516</v>
      </c>
      <c r="C5" s="124">
        <v>2026</v>
      </c>
      <c r="D5" s="125">
        <v>46027</v>
      </c>
      <c r="E5" s="125">
        <v>46111</v>
      </c>
      <c r="F5" s="22" t="s">
        <v>211</v>
      </c>
      <c r="G5" s="152" t="s">
        <v>359</v>
      </c>
      <c r="H5" s="22" t="s">
        <v>91</v>
      </c>
      <c r="I5" s="22" t="s">
        <v>381</v>
      </c>
      <c r="J5" s="22" t="str">
        <f>CALENDARIZACION!E17</f>
        <v>PAEP=(PAP/PAR)*100%</v>
      </c>
      <c r="K5" s="22" t="s">
        <v>102</v>
      </c>
      <c r="L5" s="22" t="s">
        <v>106</v>
      </c>
      <c r="M5" s="124">
        <f>SUM(CALENDARIZACION!F17:H17)</f>
        <v>3</v>
      </c>
      <c r="N5" s="124">
        <f>SUM(CALENDARIZACION!F18:H18)</f>
        <v>3</v>
      </c>
      <c r="O5" s="124">
        <v>0</v>
      </c>
      <c r="P5" s="153">
        <f>+'C1'!I49</f>
        <v>0.25</v>
      </c>
      <c r="Q5" s="124" t="s">
        <v>120</v>
      </c>
      <c r="R5" s="22" t="s">
        <v>222</v>
      </c>
      <c r="S5" s="22" t="s">
        <v>230</v>
      </c>
      <c r="T5" s="126"/>
    </row>
    <row r="6" spans="1:20" ht="36" customHeight="1">
      <c r="A6" s="123" t="s">
        <v>219</v>
      </c>
      <c r="B6" s="22" t="s">
        <v>517</v>
      </c>
      <c r="C6" s="124">
        <v>2026</v>
      </c>
      <c r="D6" s="125">
        <v>46027</v>
      </c>
      <c r="E6" s="125">
        <v>46111</v>
      </c>
      <c r="F6" s="22" t="s">
        <v>211</v>
      </c>
      <c r="G6" s="22" t="s">
        <v>360</v>
      </c>
      <c r="H6" s="22" t="s">
        <v>92</v>
      </c>
      <c r="I6" s="22" t="s">
        <v>432</v>
      </c>
      <c r="J6" s="22" t="str">
        <f>CALENDARIZACION!E20</f>
        <v>PNBDFE=(PNBDFEP /PNBDFER)*100%</v>
      </c>
      <c r="K6" s="22" t="s">
        <v>102</v>
      </c>
      <c r="L6" s="22" t="s">
        <v>103</v>
      </c>
      <c r="M6" s="124">
        <f>SUM(CALENDARIZACION!F20:H20)</f>
        <v>520</v>
      </c>
      <c r="N6" s="22">
        <f>SUM(CALENDARIZACION!F21:H21)</f>
        <v>520</v>
      </c>
      <c r="O6" s="22">
        <v>0</v>
      </c>
      <c r="P6" s="153">
        <f>+'A1 C1 '!I44</f>
        <v>0.22222222222222221</v>
      </c>
      <c r="Q6" s="22" t="s">
        <v>120</v>
      </c>
      <c r="R6" s="22" t="s">
        <v>222</v>
      </c>
      <c r="S6" s="22" t="s">
        <v>230</v>
      </c>
      <c r="T6" s="127"/>
    </row>
    <row r="7" spans="1:20" ht="36" customHeight="1">
      <c r="A7" s="123" t="s">
        <v>219</v>
      </c>
      <c r="B7" s="22" t="s">
        <v>518</v>
      </c>
      <c r="C7" s="124">
        <v>2026</v>
      </c>
      <c r="D7" s="125">
        <v>46027</v>
      </c>
      <c r="E7" s="125">
        <v>46111</v>
      </c>
      <c r="F7" s="22" t="s">
        <v>211</v>
      </c>
      <c r="G7" s="22" t="s">
        <v>361</v>
      </c>
      <c r="H7" s="22" t="s">
        <v>92</v>
      </c>
      <c r="I7" s="22" t="s">
        <v>385</v>
      </c>
      <c r="J7" s="22" t="str">
        <f>CALENDARIZACION!E23</f>
        <v>PNBDCE=(PSBRCEP/PSBDCER) *100%</v>
      </c>
      <c r="K7" s="22" t="s">
        <v>102</v>
      </c>
      <c r="L7" s="22" t="s">
        <v>103</v>
      </c>
      <c r="M7" s="22">
        <f>SUM(CALENDARIZACION!F23:H23)</f>
        <v>3284</v>
      </c>
      <c r="N7" s="22">
        <f>SUM(CALENDARIZACION!F24:H24)</f>
        <v>3284</v>
      </c>
      <c r="O7" s="22">
        <v>0</v>
      </c>
      <c r="P7" s="153">
        <f>+'A2 C1'!I52</f>
        <v>0.22222222222222221</v>
      </c>
      <c r="Q7" s="22" t="s">
        <v>120</v>
      </c>
      <c r="R7" s="22" t="s">
        <v>222</v>
      </c>
      <c r="S7" s="22" t="s">
        <v>230</v>
      </c>
      <c r="T7" s="127"/>
    </row>
    <row r="8" spans="1:20" ht="36" customHeight="1">
      <c r="A8" s="123" t="s">
        <v>219</v>
      </c>
      <c r="B8" s="22" t="s">
        <v>519</v>
      </c>
      <c r="C8" s="124">
        <v>2026</v>
      </c>
      <c r="D8" s="125">
        <v>46027</v>
      </c>
      <c r="E8" s="125">
        <v>46111</v>
      </c>
      <c r="F8" s="22" t="s">
        <v>211</v>
      </c>
      <c r="G8" s="22" t="s">
        <v>362</v>
      </c>
      <c r="H8" s="22" t="s">
        <v>92</v>
      </c>
      <c r="I8" s="22" t="s">
        <v>388</v>
      </c>
      <c r="J8" s="22" t="str">
        <f>CALENDARIZACION!E26</f>
        <v>PCAE=(PSCAEP/PSCAER) *100%</v>
      </c>
      <c r="K8" s="22" t="s">
        <v>102</v>
      </c>
      <c r="L8" s="22" t="s">
        <v>103</v>
      </c>
      <c r="M8" s="22">
        <f>SUM(CALENDARIZACION!F26:H26)</f>
        <v>250</v>
      </c>
      <c r="N8" s="22">
        <f>SUM(CALENDARIZACION!F27:H27)</f>
        <v>250</v>
      </c>
      <c r="O8" s="22">
        <v>0</v>
      </c>
      <c r="P8" s="153">
        <f>+'A3 C1'!I52</f>
        <v>0.1</v>
      </c>
      <c r="Q8" s="22" t="s">
        <v>120</v>
      </c>
      <c r="R8" s="22" t="s">
        <v>222</v>
      </c>
      <c r="S8" s="22" t="s">
        <v>230</v>
      </c>
      <c r="T8" s="127"/>
    </row>
    <row r="9" spans="1:20" ht="36" customHeight="1">
      <c r="A9" s="123" t="s">
        <v>219</v>
      </c>
      <c r="B9" s="22" t="s">
        <v>520</v>
      </c>
      <c r="C9" s="124">
        <v>2026</v>
      </c>
      <c r="D9" s="125">
        <v>46027</v>
      </c>
      <c r="E9" s="125">
        <v>46111</v>
      </c>
      <c r="F9" s="22" t="s">
        <v>211</v>
      </c>
      <c r="G9" s="22" t="s">
        <v>363</v>
      </c>
      <c r="H9" s="22" t="s">
        <v>91</v>
      </c>
      <c r="I9" s="22" t="s">
        <v>392</v>
      </c>
      <c r="J9" s="22" t="str">
        <f>CALENDARIZACION!E29</f>
        <v>PAGM= (PSAGMP/PSAGMR) *100%</v>
      </c>
      <c r="K9" s="22" t="s">
        <v>102</v>
      </c>
      <c r="L9" s="22" t="s">
        <v>106</v>
      </c>
      <c r="M9" s="22">
        <f>SUM(CALENDARIZACION!F29:H29)</f>
        <v>1</v>
      </c>
      <c r="N9" s="22">
        <f>SUM(CALENDARIZACION!F30:H30)</f>
        <v>1</v>
      </c>
      <c r="O9" s="22">
        <v>0</v>
      </c>
      <c r="P9" s="153">
        <f>+'C2'!I47</f>
        <v>0.25</v>
      </c>
      <c r="Q9" s="22" t="s">
        <v>120</v>
      </c>
      <c r="R9" s="22" t="s">
        <v>222</v>
      </c>
      <c r="S9" s="22" t="s">
        <v>230</v>
      </c>
      <c r="T9" s="127"/>
    </row>
    <row r="10" spans="1:20" ht="60.75" customHeight="1">
      <c r="A10" s="123" t="s">
        <v>219</v>
      </c>
      <c r="B10" s="22" t="s">
        <v>521</v>
      </c>
      <c r="C10" s="124">
        <v>2026</v>
      </c>
      <c r="D10" s="125">
        <v>46027</v>
      </c>
      <c r="E10" s="125">
        <v>46111</v>
      </c>
      <c r="F10" s="22" t="s">
        <v>211</v>
      </c>
      <c r="G10" s="22" t="s">
        <v>431</v>
      </c>
      <c r="H10" s="22" t="s">
        <v>92</v>
      </c>
      <c r="I10" s="22" t="s">
        <v>395</v>
      </c>
      <c r="J10" s="22" t="str">
        <f>CALENDARIZACION!E32</f>
        <v>PEREBCC= (PSERCEBCCP/PSERCEBCCR) *100%</v>
      </c>
      <c r="K10" s="22" t="s">
        <v>102</v>
      </c>
      <c r="L10" s="22" t="s">
        <v>103</v>
      </c>
      <c r="M10" s="22">
        <f>SUM(CALENDARIZACION!F32:H32)</f>
        <v>1605</v>
      </c>
      <c r="N10" s="22">
        <f>SUM(CALENDARIZACION!F33:H33)</f>
        <v>1605</v>
      </c>
      <c r="O10" s="22">
        <v>0</v>
      </c>
      <c r="P10" s="153">
        <f>+'A1 C2 '!I47</f>
        <v>0.3</v>
      </c>
      <c r="Q10" s="22" t="s">
        <v>120</v>
      </c>
      <c r="R10" s="22" t="s">
        <v>222</v>
      </c>
      <c r="S10" s="22" t="s">
        <v>230</v>
      </c>
      <c r="T10" s="127"/>
    </row>
    <row r="11" spans="1:20" ht="36" customHeight="1">
      <c r="A11" s="123"/>
      <c r="B11" s="22"/>
      <c r="C11" s="124"/>
      <c r="D11" s="125"/>
      <c r="E11" s="125"/>
      <c r="F11" s="22"/>
      <c r="G11" s="22"/>
      <c r="H11" s="22"/>
      <c r="I11" s="22"/>
      <c r="J11" s="22"/>
      <c r="K11" s="22"/>
      <c r="L11" s="22"/>
      <c r="M11" s="22"/>
      <c r="N11" s="22"/>
      <c r="O11" s="22"/>
      <c r="P11" s="22"/>
      <c r="Q11" s="22"/>
      <c r="R11" s="22"/>
      <c r="S11" s="22"/>
      <c r="T11" s="127"/>
    </row>
    <row r="12" spans="1:20" ht="36" customHeight="1">
      <c r="A12" s="123"/>
      <c r="B12" s="22"/>
      <c r="C12" s="124"/>
      <c r="D12" s="125"/>
      <c r="E12" s="125"/>
      <c r="F12" s="22"/>
      <c r="G12" s="22"/>
      <c r="H12" s="22"/>
      <c r="I12" s="22"/>
      <c r="J12" s="22"/>
      <c r="K12" s="22"/>
      <c r="L12" s="22"/>
      <c r="M12" s="22"/>
      <c r="N12" s="22"/>
      <c r="O12" s="22"/>
      <c r="P12" s="22"/>
      <c r="Q12" s="22"/>
      <c r="R12" s="22"/>
      <c r="S12" s="22"/>
      <c r="T12" s="127"/>
    </row>
    <row r="13" spans="1:20" ht="36" customHeight="1">
      <c r="A13" s="123"/>
      <c r="B13" s="22"/>
      <c r="C13" s="124"/>
      <c r="D13" s="125"/>
      <c r="E13" s="125"/>
      <c r="F13" s="22"/>
      <c r="G13" s="22"/>
      <c r="H13" s="22"/>
      <c r="I13" s="22"/>
      <c r="J13" s="22"/>
      <c r="K13" s="22"/>
      <c r="L13" s="22"/>
      <c r="M13" s="22"/>
      <c r="N13" s="22"/>
      <c r="O13" s="22"/>
      <c r="P13" s="22"/>
      <c r="Q13" s="22"/>
      <c r="R13" s="22"/>
      <c r="S13" s="22"/>
      <c r="T13" s="127"/>
    </row>
    <row r="14" spans="1:20" ht="36" customHeight="1">
      <c r="A14" s="123"/>
      <c r="B14" s="22"/>
      <c r="C14" s="124"/>
      <c r="D14" s="125"/>
      <c r="E14" s="125"/>
      <c r="F14" s="22"/>
      <c r="G14" s="22"/>
      <c r="H14" s="22"/>
      <c r="I14" s="22"/>
      <c r="J14" s="22"/>
      <c r="K14" s="22"/>
      <c r="L14" s="22"/>
      <c r="M14" s="22"/>
      <c r="N14" s="22"/>
      <c r="O14" s="22"/>
      <c r="P14" s="22"/>
      <c r="Q14" s="22"/>
      <c r="R14" s="22"/>
      <c r="S14" s="22"/>
      <c r="T14" s="127"/>
    </row>
    <row r="15" spans="1:20" ht="36" customHeight="1">
      <c r="A15" s="123"/>
      <c r="B15" s="22"/>
      <c r="C15" s="124"/>
      <c r="D15" s="125"/>
      <c r="E15" s="125"/>
      <c r="F15" s="22"/>
      <c r="G15" s="22"/>
      <c r="H15" s="22"/>
      <c r="I15" s="22"/>
      <c r="J15" s="22"/>
      <c r="K15" s="22"/>
      <c r="L15" s="22"/>
      <c r="M15" s="22"/>
      <c r="N15" s="22"/>
      <c r="O15" s="22"/>
      <c r="P15" s="22"/>
      <c r="Q15" s="22"/>
      <c r="R15" s="22"/>
      <c r="S15" s="22"/>
      <c r="T15" s="127"/>
    </row>
    <row r="16" spans="1:20" ht="36" customHeight="1">
      <c r="A16" s="123"/>
      <c r="B16" s="22"/>
      <c r="C16" s="124"/>
      <c r="D16" s="125"/>
      <c r="E16" s="125"/>
      <c r="F16" s="22"/>
      <c r="G16" s="22"/>
      <c r="H16" s="22"/>
      <c r="I16" s="22"/>
      <c r="J16" s="22"/>
      <c r="K16" s="22"/>
      <c r="L16" s="22"/>
      <c r="M16" s="22"/>
      <c r="N16" s="22"/>
      <c r="O16" s="22"/>
      <c r="P16" s="22"/>
      <c r="Q16" s="22"/>
      <c r="R16" s="22"/>
      <c r="S16" s="22"/>
      <c r="T16" s="127"/>
    </row>
    <row r="17" spans="1:20" ht="36" customHeight="1">
      <c r="A17" s="123"/>
      <c r="B17" s="22"/>
      <c r="C17" s="124"/>
      <c r="D17" s="125"/>
      <c r="E17" s="125"/>
      <c r="F17" s="22"/>
      <c r="G17" s="22"/>
      <c r="H17" s="22"/>
      <c r="I17" s="22"/>
      <c r="J17" s="22"/>
      <c r="K17" s="22"/>
      <c r="L17" s="22"/>
      <c r="M17" s="22"/>
      <c r="N17" s="22"/>
      <c r="O17" s="22"/>
      <c r="P17" s="22"/>
      <c r="Q17" s="22"/>
      <c r="R17" s="22"/>
      <c r="S17" s="22"/>
      <c r="T17" s="127"/>
    </row>
    <row r="18" spans="1:20" ht="36" customHeight="1">
      <c r="A18" s="123"/>
      <c r="B18" s="22"/>
      <c r="C18" s="124"/>
      <c r="D18" s="125"/>
      <c r="E18" s="125"/>
      <c r="F18" s="22"/>
      <c r="G18" s="22"/>
      <c r="H18" s="22"/>
      <c r="I18" s="22"/>
      <c r="J18" s="22"/>
      <c r="K18" s="22"/>
      <c r="L18" s="22"/>
      <c r="M18" s="22"/>
      <c r="N18" s="22"/>
      <c r="O18" s="22"/>
      <c r="P18" s="22"/>
      <c r="Q18" s="22"/>
      <c r="R18" s="22"/>
      <c r="S18" s="22"/>
      <c r="T18" s="127"/>
    </row>
    <row r="19" spans="1:20" ht="36" customHeight="1">
      <c r="A19" s="123"/>
      <c r="B19" s="22"/>
      <c r="C19" s="124"/>
      <c r="D19" s="125"/>
      <c r="E19" s="125"/>
      <c r="F19" s="22"/>
      <c r="G19" s="22"/>
      <c r="H19" s="22"/>
      <c r="I19" s="22"/>
      <c r="J19" s="22"/>
      <c r="K19" s="22"/>
      <c r="L19" s="22"/>
      <c r="M19" s="22"/>
      <c r="N19" s="22"/>
      <c r="O19" s="22"/>
      <c r="P19" s="22"/>
      <c r="Q19" s="22"/>
      <c r="R19" s="22"/>
      <c r="S19" s="22"/>
      <c r="T19" s="127"/>
    </row>
    <row r="20" spans="1:20" ht="36" customHeight="1">
      <c r="A20" s="123"/>
      <c r="B20" s="22"/>
      <c r="C20" s="124"/>
      <c r="D20" s="125"/>
      <c r="E20" s="125"/>
      <c r="F20" s="22"/>
      <c r="G20" s="22"/>
      <c r="H20" s="22"/>
      <c r="I20" s="22"/>
      <c r="J20" s="22"/>
      <c r="K20" s="22"/>
      <c r="L20" s="22"/>
      <c r="M20" s="22"/>
      <c r="N20" s="22"/>
      <c r="O20" s="22"/>
      <c r="P20" s="22"/>
      <c r="Q20" s="22"/>
      <c r="R20" s="22"/>
      <c r="S20" s="22"/>
    </row>
    <row r="21" spans="1:20" ht="36" customHeight="1">
      <c r="A21" s="123"/>
      <c r="B21" s="22"/>
      <c r="C21" s="124"/>
      <c r="D21" s="125"/>
      <c r="E21" s="125"/>
      <c r="F21" s="22"/>
      <c r="G21" s="22"/>
      <c r="H21" s="22"/>
      <c r="I21" s="22"/>
      <c r="J21" s="22"/>
      <c r="K21" s="22"/>
      <c r="L21" s="22"/>
      <c r="M21" s="22"/>
      <c r="N21" s="22"/>
      <c r="O21" s="22"/>
      <c r="P21" s="22"/>
      <c r="Q21" s="22"/>
      <c r="R21" s="22"/>
      <c r="S21" s="22"/>
    </row>
    <row r="22" spans="1:20" ht="36" customHeight="1">
      <c r="A22" s="123"/>
      <c r="B22" s="22"/>
      <c r="C22" s="124"/>
      <c r="D22" s="125"/>
      <c r="E22" s="125"/>
      <c r="F22" s="22"/>
      <c r="G22" s="22"/>
      <c r="H22" s="22"/>
      <c r="I22" s="22"/>
      <c r="J22" s="22"/>
      <c r="K22" s="22"/>
      <c r="L22" s="22"/>
      <c r="M22" s="22"/>
      <c r="N22" s="22"/>
      <c r="O22" s="22"/>
      <c r="P22" s="22"/>
      <c r="Q22" s="22"/>
      <c r="R22" s="22"/>
      <c r="S22" s="22"/>
    </row>
    <row r="23" spans="1:20" ht="36" customHeight="1">
      <c r="A23" s="123"/>
      <c r="B23" s="22"/>
      <c r="C23" s="124"/>
      <c r="D23" s="125"/>
      <c r="E23" s="125"/>
      <c r="F23" s="22"/>
      <c r="G23" s="22"/>
      <c r="H23" s="22"/>
      <c r="I23" s="22"/>
      <c r="J23" s="22"/>
      <c r="K23" s="22"/>
      <c r="L23" s="22"/>
      <c r="M23" s="22"/>
      <c r="N23" s="22"/>
      <c r="O23" s="22"/>
      <c r="P23" s="22"/>
      <c r="Q23" s="22"/>
      <c r="R23" s="22"/>
      <c r="S23" s="22"/>
    </row>
    <row r="24" spans="1:20" ht="36" customHeight="1">
      <c r="A24" s="123"/>
      <c r="B24" s="22"/>
      <c r="C24" s="124"/>
      <c r="D24" s="125"/>
      <c r="E24" s="125"/>
      <c r="F24" s="22"/>
      <c r="G24" s="22"/>
      <c r="H24" s="22"/>
      <c r="I24" s="22"/>
      <c r="J24" s="22"/>
      <c r="K24" s="22"/>
      <c r="L24" s="22"/>
      <c r="M24" s="22"/>
      <c r="N24" s="22"/>
      <c r="O24" s="22"/>
      <c r="P24" s="22"/>
      <c r="Q24" s="22"/>
      <c r="R24" s="22"/>
      <c r="S24" s="22"/>
    </row>
    <row r="25" spans="1:20" ht="36" customHeight="1">
      <c r="A25" s="123"/>
      <c r="B25" s="22"/>
      <c r="C25" s="124"/>
      <c r="D25" s="125"/>
      <c r="E25" s="125"/>
      <c r="F25" s="22"/>
      <c r="G25" s="22"/>
      <c r="H25" s="22"/>
      <c r="I25" s="22"/>
      <c r="J25" s="22"/>
      <c r="K25" s="22"/>
      <c r="L25" s="22"/>
      <c r="M25" s="22"/>
      <c r="N25" s="22"/>
      <c r="O25" s="22"/>
      <c r="P25" s="22"/>
      <c r="Q25" s="22"/>
      <c r="R25" s="22"/>
      <c r="S25" s="22"/>
    </row>
    <row r="26" spans="1:20" ht="36" customHeight="1">
      <c r="A26" s="123"/>
      <c r="B26" s="22"/>
      <c r="C26" s="124"/>
      <c r="D26" s="125"/>
      <c r="E26" s="125"/>
      <c r="F26" s="22"/>
      <c r="G26" s="22"/>
      <c r="H26" s="22"/>
      <c r="I26" s="22"/>
      <c r="J26" s="22"/>
      <c r="K26" s="22"/>
      <c r="L26" s="22"/>
      <c r="M26" s="22"/>
      <c r="N26" s="22"/>
      <c r="O26" s="22"/>
      <c r="P26" s="22"/>
      <c r="Q26" s="22"/>
      <c r="R26" s="22"/>
      <c r="S26" s="22"/>
    </row>
    <row r="27" spans="1:20" ht="36" customHeight="1">
      <c r="A27" s="123"/>
      <c r="B27" s="22"/>
      <c r="C27" s="124"/>
      <c r="D27" s="125"/>
      <c r="E27" s="125"/>
      <c r="F27" s="22"/>
      <c r="G27" s="22"/>
      <c r="H27" s="22"/>
      <c r="I27" s="22"/>
      <c r="J27" s="22"/>
      <c r="K27" s="22"/>
      <c r="L27" s="22"/>
      <c r="M27" s="22"/>
      <c r="N27" s="22"/>
      <c r="O27" s="22"/>
      <c r="P27" s="22"/>
      <c r="Q27" s="22"/>
      <c r="R27" s="22"/>
      <c r="S27" s="22"/>
    </row>
    <row r="28" spans="1:20" ht="36" customHeight="1">
      <c r="A28" s="123"/>
      <c r="B28" s="22"/>
      <c r="C28" s="124"/>
      <c r="D28" s="125"/>
      <c r="E28" s="125"/>
      <c r="F28" s="22"/>
      <c r="G28" s="22"/>
      <c r="H28" s="22"/>
      <c r="I28" s="22"/>
      <c r="J28" s="22"/>
      <c r="K28" s="22"/>
      <c r="L28" s="22"/>
      <c r="M28" s="22"/>
      <c r="N28" s="22"/>
      <c r="O28" s="22"/>
      <c r="P28" s="22"/>
      <c r="Q28" s="22"/>
      <c r="R28" s="22"/>
      <c r="S28" s="22"/>
    </row>
    <row r="29" spans="1:20" ht="36" customHeight="1">
      <c r="A29" s="123"/>
      <c r="B29" s="22"/>
      <c r="C29" s="124"/>
      <c r="D29" s="125"/>
      <c r="E29" s="125"/>
      <c r="F29" s="22"/>
      <c r="G29" s="22"/>
      <c r="H29" s="22"/>
      <c r="I29" s="22"/>
      <c r="J29" s="22"/>
      <c r="K29" s="22"/>
      <c r="L29" s="22"/>
      <c r="M29" s="22"/>
      <c r="N29" s="22"/>
      <c r="O29" s="22"/>
      <c r="P29" s="22"/>
      <c r="Q29" s="22"/>
      <c r="R29" s="22"/>
      <c r="S29" s="22"/>
    </row>
    <row r="30" spans="1:20" ht="36" customHeight="1">
      <c r="A30" s="123"/>
      <c r="B30" s="22"/>
      <c r="C30" s="124"/>
      <c r="D30" s="125"/>
      <c r="E30" s="125"/>
      <c r="F30" s="22"/>
      <c r="G30" s="22"/>
      <c r="H30" s="22"/>
      <c r="I30" s="22"/>
      <c r="J30" s="22"/>
      <c r="K30" s="22"/>
      <c r="L30" s="22"/>
      <c r="M30" s="22"/>
      <c r="N30" s="22"/>
      <c r="O30" s="22"/>
      <c r="P30" s="22"/>
      <c r="Q30" s="22"/>
      <c r="R30" s="22"/>
      <c r="S30" s="22"/>
    </row>
    <row r="31" spans="1:20" ht="36" customHeight="1">
      <c r="A31" s="123"/>
      <c r="B31" s="22"/>
      <c r="C31" s="124"/>
      <c r="D31" s="125"/>
      <c r="E31" s="125"/>
      <c r="F31" s="22"/>
      <c r="G31" s="22"/>
      <c r="H31" s="22"/>
      <c r="I31" s="22"/>
      <c r="J31" s="22"/>
      <c r="K31" s="22"/>
      <c r="L31" s="22"/>
      <c r="M31" s="22"/>
      <c r="N31" s="22"/>
      <c r="O31" s="22"/>
      <c r="P31" s="22"/>
      <c r="Q31" s="22"/>
      <c r="R31" s="22"/>
      <c r="S31" s="22"/>
    </row>
    <row r="32" spans="1:20" ht="36" customHeight="1">
      <c r="A32" s="123"/>
      <c r="B32" s="22"/>
      <c r="C32" s="124"/>
      <c r="D32" s="125"/>
      <c r="E32" s="125"/>
      <c r="F32" s="22"/>
      <c r="G32" s="22"/>
      <c r="H32" s="22"/>
      <c r="I32" s="22"/>
      <c r="J32" s="22"/>
      <c r="K32" s="22"/>
      <c r="L32" s="22"/>
      <c r="M32" s="22"/>
      <c r="N32" s="22"/>
      <c r="O32" s="22"/>
      <c r="P32" s="22"/>
      <c r="Q32" s="22"/>
      <c r="R32" s="22"/>
      <c r="S32" s="22"/>
    </row>
    <row r="33" spans="1:19" ht="36" customHeight="1">
      <c r="A33" s="123"/>
      <c r="B33" s="22"/>
      <c r="C33" s="124"/>
      <c r="D33" s="125"/>
      <c r="E33" s="125"/>
      <c r="F33" s="22"/>
      <c r="G33" s="22"/>
      <c r="H33" s="22"/>
      <c r="I33" s="22"/>
      <c r="J33" s="22"/>
      <c r="K33" s="22"/>
      <c r="L33" s="22"/>
      <c r="M33" s="22"/>
      <c r="N33" s="22"/>
      <c r="O33" s="22"/>
      <c r="P33" s="22"/>
      <c r="Q33" s="22"/>
      <c r="R33" s="22"/>
      <c r="S33" s="22"/>
    </row>
    <row r="34" spans="1:19" ht="36" customHeight="1">
      <c r="A34" s="123"/>
      <c r="B34" s="22"/>
      <c r="C34" s="124"/>
      <c r="D34" s="125"/>
      <c r="E34" s="125"/>
      <c r="F34" s="22"/>
      <c r="G34" s="22"/>
      <c r="H34" s="22"/>
      <c r="I34" s="22"/>
      <c r="J34" s="22"/>
      <c r="K34" s="22"/>
      <c r="L34" s="22"/>
      <c r="M34" s="22"/>
      <c r="N34" s="22"/>
      <c r="O34" s="22"/>
      <c r="P34" s="22"/>
      <c r="Q34" s="22"/>
      <c r="R34" s="22"/>
      <c r="S34" s="22"/>
    </row>
    <row r="35" spans="1:19" ht="36" customHeight="1">
      <c r="A35" s="123"/>
      <c r="B35" s="22"/>
      <c r="C35" s="124"/>
      <c r="D35" s="125"/>
      <c r="E35" s="125"/>
      <c r="F35" s="22"/>
      <c r="G35" s="22"/>
      <c r="H35" s="22"/>
      <c r="I35" s="22"/>
      <c r="J35" s="22"/>
      <c r="K35" s="22"/>
      <c r="L35" s="22"/>
      <c r="M35" s="22"/>
      <c r="N35" s="22"/>
      <c r="O35" s="22"/>
      <c r="P35" s="22"/>
      <c r="Q35" s="22"/>
      <c r="R35" s="22"/>
      <c r="S35" s="22"/>
    </row>
    <row r="36" spans="1:19" ht="36" customHeight="1">
      <c r="A36" s="123"/>
      <c r="B36" s="22"/>
      <c r="C36" s="124"/>
      <c r="D36" s="125"/>
      <c r="E36" s="125"/>
      <c r="F36" s="22"/>
      <c r="G36" s="22"/>
      <c r="H36" s="22"/>
      <c r="I36" s="22"/>
      <c r="J36" s="22"/>
      <c r="K36" s="22"/>
      <c r="L36" s="22"/>
      <c r="M36" s="22"/>
      <c r="N36" s="22"/>
      <c r="O36" s="22"/>
      <c r="P36" s="22"/>
      <c r="Q36" s="22"/>
      <c r="R36" s="22"/>
      <c r="S36" s="22"/>
    </row>
    <row r="37" spans="1:19" ht="36" customHeight="1">
      <c r="A37" s="123"/>
      <c r="B37" s="22"/>
      <c r="C37" s="124"/>
      <c r="D37" s="125"/>
      <c r="E37" s="125"/>
      <c r="F37" s="22"/>
      <c r="G37" s="22"/>
      <c r="H37" s="22"/>
      <c r="I37" s="22"/>
      <c r="J37" s="22"/>
      <c r="K37" s="22"/>
      <c r="L37" s="22"/>
      <c r="M37" s="22"/>
      <c r="N37" s="22"/>
      <c r="O37" s="22"/>
      <c r="P37" s="22"/>
      <c r="Q37" s="22"/>
      <c r="R37" s="22"/>
      <c r="S37" s="22"/>
    </row>
    <row r="38" spans="1:19" ht="36" customHeight="1">
      <c r="A38" s="123"/>
      <c r="B38" s="22"/>
      <c r="C38" s="124"/>
      <c r="D38" s="125"/>
      <c r="E38" s="125"/>
      <c r="F38" s="22"/>
      <c r="G38" s="22"/>
      <c r="H38" s="22"/>
      <c r="I38" s="22"/>
      <c r="J38" s="22"/>
      <c r="K38" s="22"/>
      <c r="L38" s="22"/>
      <c r="M38" s="22"/>
      <c r="N38" s="22"/>
      <c r="O38" s="22"/>
      <c r="P38" s="22"/>
      <c r="Q38" s="22"/>
      <c r="R38" s="22"/>
      <c r="S38" s="22"/>
    </row>
    <row r="39" spans="1:19" ht="36" customHeight="1">
      <c r="A39" s="123"/>
      <c r="B39" s="22"/>
      <c r="C39" s="124"/>
      <c r="D39" s="125"/>
      <c r="E39" s="125"/>
      <c r="F39" s="22"/>
      <c r="G39" s="22"/>
      <c r="H39" s="22"/>
      <c r="I39" s="22"/>
      <c r="J39" s="22"/>
      <c r="K39" s="22"/>
      <c r="L39" s="22"/>
      <c r="M39" s="22"/>
      <c r="N39" s="22"/>
      <c r="O39" s="22"/>
      <c r="P39" s="22"/>
      <c r="Q39" s="22"/>
      <c r="R39" s="22"/>
      <c r="S39" s="22"/>
    </row>
    <row r="40" spans="1:19" ht="36" customHeight="1">
      <c r="A40" s="123"/>
      <c r="B40" s="22"/>
      <c r="C40" s="124"/>
      <c r="D40" s="125"/>
      <c r="E40" s="125"/>
      <c r="F40" s="22"/>
      <c r="G40" s="22"/>
      <c r="H40" s="22"/>
      <c r="I40" s="22"/>
      <c r="J40" s="22"/>
      <c r="K40" s="22"/>
      <c r="L40" s="22"/>
      <c r="M40" s="22"/>
      <c r="N40" s="22"/>
      <c r="O40" s="22"/>
      <c r="P40" s="22"/>
      <c r="Q40" s="22"/>
      <c r="R40" s="22"/>
      <c r="S40" s="22"/>
    </row>
    <row r="41" spans="1:19" ht="36" customHeight="1">
      <c r="A41" s="123"/>
      <c r="B41" s="22"/>
      <c r="C41" s="124"/>
      <c r="D41" s="125"/>
      <c r="E41" s="125"/>
      <c r="F41" s="22"/>
      <c r="G41" s="22"/>
      <c r="H41" s="22"/>
      <c r="I41" s="22"/>
      <c r="J41" s="22"/>
      <c r="K41" s="22"/>
      <c r="L41" s="22"/>
      <c r="M41" s="22"/>
      <c r="N41" s="22"/>
      <c r="O41" s="22"/>
      <c r="P41" s="22"/>
      <c r="Q41" s="22"/>
      <c r="R41" s="22"/>
      <c r="S41" s="22"/>
    </row>
    <row r="42" spans="1:19" ht="36" customHeight="1">
      <c r="A42" s="123"/>
      <c r="B42" s="22"/>
      <c r="C42" s="124"/>
      <c r="D42" s="125"/>
      <c r="E42" s="125"/>
      <c r="F42" s="22"/>
      <c r="G42" s="22"/>
      <c r="H42" s="22"/>
      <c r="I42" s="22"/>
      <c r="J42" s="22"/>
      <c r="K42" s="22"/>
      <c r="L42" s="22"/>
      <c r="M42" s="22"/>
      <c r="N42" s="22"/>
      <c r="O42" s="22"/>
      <c r="P42" s="22"/>
      <c r="Q42" s="22"/>
      <c r="R42" s="22"/>
      <c r="S42" s="22"/>
    </row>
    <row r="43" spans="1:19" ht="36" customHeight="1">
      <c r="A43" s="123"/>
      <c r="B43" s="22"/>
      <c r="C43" s="124"/>
      <c r="D43" s="125"/>
      <c r="E43" s="125"/>
      <c r="F43" s="22"/>
      <c r="G43" s="22"/>
      <c r="H43" s="22"/>
      <c r="I43" s="22"/>
      <c r="J43" s="22"/>
      <c r="K43" s="22"/>
      <c r="L43" s="22"/>
      <c r="M43" s="22"/>
      <c r="N43" s="22"/>
      <c r="O43" s="22"/>
      <c r="P43" s="22"/>
      <c r="Q43" s="22"/>
      <c r="R43" s="22"/>
      <c r="S43" s="22"/>
    </row>
    <row r="44" spans="1:19" ht="36" customHeight="1">
      <c r="A44" s="123"/>
      <c r="B44" s="22"/>
      <c r="C44" s="124"/>
      <c r="D44" s="125"/>
      <c r="E44" s="125"/>
      <c r="F44" s="22"/>
      <c r="G44" s="22"/>
      <c r="H44" s="22"/>
      <c r="I44" s="22"/>
      <c r="J44" s="22"/>
      <c r="K44" s="22"/>
      <c r="L44" s="22"/>
      <c r="M44" s="22"/>
      <c r="N44" s="22"/>
      <c r="O44" s="22"/>
      <c r="P44" s="22"/>
      <c r="Q44" s="22"/>
      <c r="R44" s="22"/>
      <c r="S44" s="22"/>
    </row>
    <row r="45" spans="1:19" ht="36" customHeight="1">
      <c r="A45" s="123"/>
      <c r="B45" s="22"/>
      <c r="C45" s="124"/>
      <c r="D45" s="125"/>
      <c r="E45" s="125"/>
      <c r="F45" s="22"/>
      <c r="G45" s="22"/>
      <c r="H45" s="22"/>
      <c r="I45" s="22"/>
      <c r="J45" s="22"/>
      <c r="K45" s="22"/>
      <c r="L45" s="22"/>
      <c r="M45" s="22"/>
      <c r="N45" s="22"/>
      <c r="O45" s="22"/>
      <c r="P45" s="22"/>
      <c r="Q45" s="22"/>
      <c r="R45" s="22"/>
      <c r="S45" s="22"/>
    </row>
    <row r="46" spans="1:19" ht="36" customHeight="1">
      <c r="A46" s="123"/>
      <c r="B46" s="22"/>
      <c r="C46" s="124"/>
      <c r="D46" s="125"/>
      <c r="E46" s="125"/>
      <c r="F46" s="22"/>
      <c r="G46" s="22"/>
      <c r="H46" s="22"/>
      <c r="I46" s="22"/>
      <c r="J46" s="22"/>
      <c r="K46" s="22"/>
      <c r="L46" s="22"/>
      <c r="M46" s="22"/>
      <c r="N46" s="22"/>
      <c r="O46" s="22"/>
      <c r="P46" s="22"/>
      <c r="Q46" s="22"/>
      <c r="R46" s="22"/>
      <c r="S46" s="22"/>
    </row>
    <row r="47" spans="1:19" ht="36" customHeight="1">
      <c r="A47" s="123"/>
      <c r="B47" s="22"/>
      <c r="C47" s="124"/>
      <c r="D47" s="125"/>
      <c r="E47" s="125"/>
      <c r="F47" s="22"/>
      <c r="G47" s="22"/>
      <c r="H47" s="22"/>
      <c r="I47" s="22"/>
      <c r="J47" s="22"/>
      <c r="K47" s="22"/>
      <c r="L47" s="22"/>
      <c r="M47" s="22"/>
      <c r="N47" s="22"/>
      <c r="O47" s="22"/>
      <c r="P47" s="22"/>
      <c r="Q47" s="22"/>
      <c r="R47" s="22"/>
      <c r="S47" s="22"/>
    </row>
    <row r="48" spans="1:19" ht="36" customHeight="1">
      <c r="A48" s="123"/>
      <c r="B48" s="22"/>
      <c r="C48" s="124"/>
      <c r="D48" s="125"/>
      <c r="E48" s="125"/>
      <c r="F48" s="22"/>
      <c r="G48" s="22"/>
      <c r="H48" s="22"/>
      <c r="I48" s="22"/>
      <c r="J48" s="22"/>
      <c r="K48" s="22"/>
      <c r="L48" s="22"/>
      <c r="M48" s="22"/>
      <c r="N48" s="22"/>
      <c r="O48" s="22"/>
      <c r="P48" s="22"/>
      <c r="Q48" s="22"/>
      <c r="R48" s="22"/>
      <c r="S48" s="22"/>
    </row>
    <row r="49" spans="1:19" ht="36" customHeight="1">
      <c r="A49" s="123"/>
      <c r="B49" s="22"/>
      <c r="C49" s="124"/>
      <c r="D49" s="125"/>
      <c r="E49" s="125"/>
      <c r="F49" s="22"/>
      <c r="G49" s="22"/>
      <c r="H49" s="22"/>
      <c r="I49" s="22"/>
      <c r="J49" s="22"/>
      <c r="K49" s="22"/>
      <c r="L49" s="22"/>
      <c r="M49" s="22"/>
      <c r="N49" s="22"/>
      <c r="O49" s="22"/>
      <c r="P49" s="22"/>
      <c r="Q49" s="22"/>
      <c r="R49" s="22"/>
      <c r="S49" s="22"/>
    </row>
    <row r="50" spans="1:19" ht="36" customHeight="1">
      <c r="A50" s="123"/>
      <c r="B50" s="22"/>
      <c r="C50" s="124"/>
      <c r="D50" s="125"/>
      <c r="E50" s="125"/>
      <c r="F50" s="22"/>
      <c r="G50" s="22"/>
      <c r="H50" s="22"/>
      <c r="I50" s="22"/>
      <c r="J50" s="22"/>
      <c r="K50" s="22"/>
      <c r="L50" s="22"/>
      <c r="M50" s="22"/>
      <c r="N50" s="22"/>
      <c r="O50" s="22"/>
      <c r="P50" s="22"/>
      <c r="Q50" s="22"/>
      <c r="R50" s="22"/>
      <c r="S50" s="22"/>
    </row>
    <row r="51" spans="1:19" ht="36" customHeight="1">
      <c r="A51" s="123"/>
      <c r="B51" s="22"/>
      <c r="C51" s="124"/>
      <c r="D51" s="125"/>
      <c r="E51" s="125"/>
      <c r="F51" s="22"/>
      <c r="G51" s="22"/>
      <c r="H51" s="22"/>
      <c r="I51" s="22"/>
      <c r="J51" s="22"/>
      <c r="K51" s="22"/>
      <c r="L51" s="22"/>
      <c r="M51" s="22"/>
      <c r="N51" s="22"/>
      <c r="O51" s="22"/>
      <c r="P51" s="22"/>
      <c r="Q51" s="22"/>
      <c r="R51" s="22"/>
      <c r="S51" s="22"/>
    </row>
    <row r="52" spans="1:19" ht="36" customHeight="1">
      <c r="A52" s="123"/>
      <c r="B52" s="22"/>
      <c r="C52" s="124"/>
      <c r="D52" s="125"/>
      <c r="E52" s="125"/>
      <c r="F52" s="22"/>
      <c r="G52" s="22"/>
      <c r="H52" s="22"/>
      <c r="I52" s="22"/>
      <c r="J52" s="22"/>
      <c r="K52" s="22"/>
      <c r="L52" s="22"/>
      <c r="M52" s="22"/>
      <c r="N52" s="22"/>
      <c r="O52" s="22"/>
      <c r="P52" s="22"/>
      <c r="Q52" s="22"/>
      <c r="R52" s="22"/>
      <c r="S52" s="22"/>
    </row>
    <row r="53" spans="1:19" ht="36" customHeight="1">
      <c r="A53" s="123"/>
      <c r="B53" s="22"/>
      <c r="C53" s="124"/>
      <c r="D53" s="125"/>
      <c r="E53" s="125"/>
      <c r="F53" s="22"/>
      <c r="G53" s="22"/>
      <c r="H53" s="22"/>
      <c r="I53" s="22"/>
      <c r="J53" s="22"/>
      <c r="K53" s="22"/>
      <c r="L53" s="22"/>
      <c r="M53" s="22"/>
      <c r="N53" s="22"/>
      <c r="O53" s="22"/>
      <c r="P53" s="22"/>
      <c r="Q53" s="22"/>
      <c r="R53" s="22"/>
      <c r="S53" s="22"/>
    </row>
    <row r="54" spans="1:19" ht="36" customHeight="1">
      <c r="A54" s="123"/>
      <c r="B54" s="22"/>
      <c r="C54" s="124"/>
      <c r="D54" s="125"/>
      <c r="E54" s="125"/>
      <c r="F54" s="22"/>
      <c r="G54" s="22"/>
      <c r="H54" s="22"/>
      <c r="I54" s="22"/>
      <c r="J54" s="22"/>
      <c r="K54" s="22"/>
      <c r="L54" s="22"/>
      <c r="M54" s="22"/>
      <c r="N54" s="22"/>
      <c r="O54" s="22"/>
      <c r="P54" s="22"/>
      <c r="Q54" s="22"/>
      <c r="R54" s="22"/>
      <c r="S54" s="22"/>
    </row>
    <row r="55" spans="1:19" ht="36" customHeight="1">
      <c r="A55" s="123"/>
      <c r="B55" s="22"/>
      <c r="C55" s="124"/>
      <c r="D55" s="125"/>
      <c r="E55" s="125"/>
      <c r="F55" s="22"/>
      <c r="G55" s="22"/>
      <c r="H55" s="22"/>
      <c r="I55" s="22"/>
      <c r="J55" s="22"/>
      <c r="K55" s="22"/>
      <c r="L55" s="22"/>
      <c r="M55" s="22"/>
      <c r="N55" s="22"/>
      <c r="O55" s="22"/>
      <c r="P55" s="22"/>
      <c r="Q55" s="22"/>
      <c r="R55" s="22"/>
      <c r="S55" s="22"/>
    </row>
    <row r="56" spans="1:19" ht="36" customHeight="1">
      <c r="A56" s="123"/>
      <c r="B56" s="22"/>
      <c r="C56" s="124"/>
      <c r="D56" s="125"/>
      <c r="E56" s="125"/>
      <c r="F56" s="22"/>
      <c r="G56" s="22"/>
      <c r="H56" s="22"/>
      <c r="I56" s="22"/>
      <c r="J56" s="22"/>
      <c r="K56" s="22"/>
      <c r="L56" s="22"/>
      <c r="M56" s="22"/>
      <c r="N56" s="22"/>
      <c r="O56" s="22"/>
      <c r="P56" s="22"/>
      <c r="Q56" s="22"/>
      <c r="R56" s="22"/>
      <c r="S56" s="22"/>
    </row>
    <row r="57" spans="1:19" ht="36" customHeight="1">
      <c r="A57" s="123"/>
      <c r="B57" s="22"/>
      <c r="C57" s="124"/>
      <c r="D57" s="125"/>
      <c r="E57" s="125"/>
      <c r="F57" s="22"/>
      <c r="G57" s="22"/>
      <c r="H57" s="22"/>
      <c r="I57" s="22"/>
      <c r="J57" s="22"/>
      <c r="K57" s="22"/>
      <c r="L57" s="22"/>
      <c r="M57" s="22"/>
      <c r="N57" s="22"/>
      <c r="O57" s="22"/>
      <c r="P57" s="22"/>
      <c r="Q57" s="22"/>
      <c r="R57" s="22"/>
      <c r="S57" s="22"/>
    </row>
    <row r="58" spans="1:19" ht="36" customHeight="1">
      <c r="A58" s="123"/>
      <c r="B58" s="22"/>
      <c r="C58" s="124"/>
      <c r="D58" s="125"/>
      <c r="E58" s="125"/>
      <c r="F58" s="22"/>
      <c r="G58" s="22"/>
      <c r="H58" s="22"/>
      <c r="I58" s="22"/>
      <c r="J58" s="22"/>
      <c r="K58" s="22"/>
      <c r="L58" s="22"/>
      <c r="M58" s="22"/>
      <c r="N58" s="22"/>
      <c r="O58" s="22"/>
      <c r="P58" s="22"/>
      <c r="Q58" s="22"/>
      <c r="R58" s="22"/>
      <c r="S58" s="22"/>
    </row>
    <row r="59" spans="1:19" ht="36" customHeight="1">
      <c r="A59" s="123"/>
      <c r="B59" s="22"/>
      <c r="C59" s="124"/>
      <c r="D59" s="125"/>
      <c r="E59" s="125"/>
      <c r="F59" s="22"/>
      <c r="G59" s="22"/>
      <c r="H59" s="22"/>
      <c r="I59" s="22"/>
      <c r="J59" s="22"/>
      <c r="K59" s="22"/>
      <c r="L59" s="22"/>
      <c r="M59" s="22"/>
      <c r="N59" s="22"/>
      <c r="O59" s="22"/>
      <c r="P59" s="22"/>
      <c r="Q59" s="22"/>
      <c r="R59" s="22"/>
      <c r="S59" s="22"/>
    </row>
    <row r="60" spans="1:19" ht="36" customHeight="1">
      <c r="A60" s="123"/>
      <c r="B60" s="22"/>
      <c r="C60" s="124"/>
      <c r="D60" s="125"/>
      <c r="E60" s="125"/>
      <c r="F60" s="22"/>
      <c r="G60" s="22"/>
      <c r="H60" s="22"/>
      <c r="I60" s="22"/>
      <c r="J60" s="22"/>
      <c r="K60" s="22"/>
      <c r="L60" s="22"/>
      <c r="M60" s="22"/>
      <c r="N60" s="22"/>
      <c r="O60" s="22"/>
      <c r="P60" s="22"/>
      <c r="Q60" s="22"/>
      <c r="R60" s="22"/>
      <c r="S60" s="22"/>
    </row>
    <row r="61" spans="1:19" ht="36" customHeight="1">
      <c r="A61" s="123"/>
      <c r="B61" s="22"/>
      <c r="C61" s="124"/>
      <c r="D61" s="125"/>
      <c r="E61" s="125"/>
      <c r="F61" s="22"/>
      <c r="G61" s="22"/>
      <c r="H61" s="22"/>
      <c r="I61" s="22"/>
      <c r="J61" s="22"/>
      <c r="K61" s="22"/>
      <c r="L61" s="22"/>
      <c r="M61" s="22"/>
      <c r="N61" s="22"/>
      <c r="O61" s="22"/>
      <c r="P61" s="22"/>
      <c r="Q61" s="22"/>
      <c r="R61" s="22"/>
      <c r="S61" s="22"/>
    </row>
    <row r="62" spans="1:19" ht="36" customHeight="1">
      <c r="A62" s="123"/>
      <c r="B62" s="22"/>
      <c r="C62" s="124"/>
      <c r="D62" s="125"/>
      <c r="E62" s="125"/>
      <c r="F62" s="22"/>
      <c r="G62" s="22"/>
      <c r="H62" s="22"/>
      <c r="I62" s="22"/>
      <c r="J62" s="22"/>
      <c r="K62" s="22"/>
      <c r="L62" s="22"/>
      <c r="M62" s="22"/>
      <c r="N62" s="22"/>
      <c r="O62" s="22"/>
      <c r="P62" s="22"/>
      <c r="Q62" s="22"/>
      <c r="R62" s="22"/>
      <c r="S62" s="22"/>
    </row>
    <row r="63" spans="1:19" ht="36" customHeight="1">
      <c r="A63" s="123"/>
      <c r="B63" s="22"/>
      <c r="C63" s="124"/>
      <c r="D63" s="125"/>
      <c r="E63" s="125"/>
      <c r="F63" s="22"/>
      <c r="G63" s="22"/>
      <c r="H63" s="22"/>
      <c r="I63" s="22"/>
      <c r="J63" s="22"/>
      <c r="K63" s="22"/>
      <c r="L63" s="22"/>
      <c r="M63" s="22"/>
      <c r="N63" s="22"/>
      <c r="O63" s="22"/>
      <c r="P63" s="22"/>
      <c r="Q63" s="22"/>
      <c r="R63" s="22"/>
      <c r="S63" s="22"/>
    </row>
    <row r="64" spans="1:19" ht="36" customHeight="1">
      <c r="A64" s="123"/>
      <c r="B64" s="22"/>
      <c r="C64" s="124"/>
      <c r="D64" s="125"/>
      <c r="E64" s="125"/>
      <c r="F64" s="22"/>
      <c r="G64" s="22"/>
      <c r="H64" s="22"/>
      <c r="I64" s="22"/>
      <c r="J64" s="22"/>
      <c r="K64" s="22"/>
      <c r="L64" s="22"/>
      <c r="M64" s="22"/>
      <c r="N64" s="22"/>
      <c r="O64" s="22"/>
      <c r="P64" s="22"/>
      <c r="Q64" s="22"/>
      <c r="R64" s="22"/>
      <c r="S64" s="22"/>
    </row>
    <row r="65" spans="1:19" ht="36" customHeight="1">
      <c r="A65" s="123"/>
      <c r="B65" s="22"/>
      <c r="C65" s="124"/>
      <c r="D65" s="125"/>
      <c r="E65" s="125"/>
      <c r="F65" s="22"/>
      <c r="G65" s="22"/>
      <c r="H65" s="22"/>
      <c r="I65" s="22"/>
      <c r="J65" s="22"/>
      <c r="K65" s="22"/>
      <c r="L65" s="22"/>
      <c r="M65" s="22"/>
      <c r="N65" s="22"/>
      <c r="O65" s="22"/>
      <c r="P65" s="22"/>
      <c r="Q65" s="22"/>
      <c r="R65" s="22"/>
      <c r="S65" s="22"/>
    </row>
    <row r="66" spans="1:19" ht="36" customHeight="1">
      <c r="A66" s="123"/>
      <c r="B66" s="22"/>
      <c r="C66" s="124"/>
      <c r="D66" s="125"/>
      <c r="E66" s="125"/>
      <c r="F66" s="22"/>
      <c r="G66" s="22"/>
      <c r="H66" s="22"/>
      <c r="I66" s="22"/>
      <c r="J66" s="22"/>
      <c r="K66" s="22"/>
      <c r="L66" s="22"/>
      <c r="M66" s="22"/>
      <c r="N66" s="22"/>
      <c r="O66" s="22"/>
      <c r="P66" s="22"/>
      <c r="Q66" s="22"/>
      <c r="R66" s="22"/>
      <c r="S66" s="22"/>
    </row>
    <row r="67" spans="1:19" ht="36" customHeight="1">
      <c r="A67" s="123"/>
      <c r="B67" s="22"/>
      <c r="C67" s="124"/>
      <c r="D67" s="125"/>
      <c r="E67" s="125"/>
      <c r="F67" s="22"/>
      <c r="G67" s="22"/>
      <c r="H67" s="22"/>
      <c r="I67" s="22"/>
      <c r="J67" s="22"/>
      <c r="K67" s="22"/>
      <c r="L67" s="22"/>
      <c r="M67" s="22"/>
      <c r="N67" s="22"/>
      <c r="O67" s="22"/>
      <c r="P67" s="22"/>
      <c r="Q67" s="22"/>
      <c r="R67" s="22"/>
      <c r="S67" s="22"/>
    </row>
    <row r="68" spans="1:19" ht="36" customHeight="1">
      <c r="A68" s="123"/>
      <c r="B68" s="22"/>
      <c r="C68" s="124"/>
      <c r="D68" s="125"/>
      <c r="E68" s="125"/>
      <c r="F68" s="22"/>
      <c r="G68" s="22"/>
      <c r="H68" s="22"/>
      <c r="I68" s="22"/>
      <c r="J68" s="22"/>
      <c r="K68" s="22"/>
      <c r="L68" s="22"/>
      <c r="M68" s="22"/>
      <c r="N68" s="22"/>
      <c r="O68" s="22"/>
      <c r="P68" s="22"/>
      <c r="Q68" s="22"/>
      <c r="R68" s="22"/>
      <c r="S68" s="22"/>
    </row>
    <row r="69" spans="1:19" ht="36" customHeight="1">
      <c r="A69" s="123"/>
      <c r="B69" s="22"/>
      <c r="C69" s="124"/>
      <c r="D69" s="125"/>
      <c r="E69" s="125"/>
      <c r="F69" s="22"/>
      <c r="G69" s="22"/>
      <c r="H69" s="22"/>
      <c r="I69" s="22"/>
      <c r="J69" s="22"/>
      <c r="K69" s="22"/>
      <c r="L69" s="22"/>
      <c r="M69" s="22"/>
      <c r="N69" s="22"/>
      <c r="O69" s="22"/>
      <c r="P69" s="22"/>
      <c r="Q69" s="22"/>
      <c r="R69" s="22"/>
      <c r="S69" s="22"/>
    </row>
    <row r="70" spans="1:19" ht="36" customHeight="1">
      <c r="A70" s="123"/>
      <c r="B70" s="22"/>
      <c r="C70" s="124"/>
      <c r="D70" s="125"/>
      <c r="E70" s="125"/>
      <c r="F70" s="22"/>
      <c r="G70" s="22"/>
      <c r="H70" s="22"/>
      <c r="I70" s="22"/>
      <c r="J70" s="22"/>
      <c r="K70" s="22"/>
      <c r="L70" s="22"/>
      <c r="M70" s="22"/>
      <c r="N70" s="22"/>
      <c r="O70" s="22"/>
      <c r="P70" s="22"/>
      <c r="Q70" s="22"/>
      <c r="R70" s="22"/>
      <c r="S70" s="22"/>
    </row>
    <row r="71" spans="1:19" ht="36" customHeight="1">
      <c r="A71" s="123"/>
      <c r="B71" s="22"/>
      <c r="C71" s="124"/>
      <c r="D71" s="125"/>
      <c r="E71" s="125"/>
      <c r="F71" s="22"/>
      <c r="G71" s="22"/>
      <c r="H71" s="22"/>
      <c r="I71" s="22"/>
      <c r="J71" s="22"/>
      <c r="K71" s="22"/>
      <c r="L71" s="22"/>
      <c r="M71" s="22"/>
      <c r="N71" s="22"/>
      <c r="O71" s="22"/>
      <c r="P71" s="22"/>
      <c r="Q71" s="22"/>
      <c r="R71" s="22"/>
      <c r="S71" s="22"/>
    </row>
    <row r="72" spans="1:19" ht="36" customHeight="1">
      <c r="A72" s="123"/>
      <c r="B72" s="22"/>
      <c r="C72" s="124"/>
      <c r="D72" s="125"/>
      <c r="E72" s="125"/>
      <c r="F72" s="22"/>
      <c r="G72" s="22"/>
      <c r="H72" s="22"/>
      <c r="I72" s="22"/>
      <c r="J72" s="22"/>
      <c r="K72" s="22"/>
      <c r="L72" s="22"/>
      <c r="M72" s="22"/>
      <c r="N72" s="22"/>
      <c r="O72" s="22"/>
      <c r="P72" s="22"/>
      <c r="Q72" s="22"/>
      <c r="R72" s="22"/>
      <c r="S72" s="22"/>
    </row>
    <row r="73" spans="1:19" ht="36" customHeight="1">
      <c r="A73" s="123"/>
      <c r="B73" s="22"/>
      <c r="C73" s="124"/>
      <c r="D73" s="125"/>
      <c r="E73" s="125"/>
      <c r="F73" s="22"/>
      <c r="G73" s="22"/>
      <c r="H73" s="22"/>
      <c r="I73" s="22"/>
      <c r="J73" s="22"/>
      <c r="K73" s="22"/>
      <c r="L73" s="22"/>
      <c r="M73" s="22"/>
      <c r="N73" s="22"/>
      <c r="O73" s="22"/>
      <c r="P73" s="22"/>
      <c r="Q73" s="22"/>
      <c r="R73" s="22"/>
      <c r="S73" s="22"/>
    </row>
    <row r="74" spans="1:19" ht="36" customHeight="1">
      <c r="A74" s="123"/>
      <c r="B74" s="22"/>
      <c r="C74" s="124"/>
      <c r="D74" s="125"/>
      <c r="E74" s="125"/>
      <c r="F74" s="22"/>
      <c r="G74" s="22"/>
      <c r="H74" s="22"/>
      <c r="I74" s="22"/>
      <c r="J74" s="22"/>
      <c r="K74" s="22"/>
      <c r="L74" s="22"/>
      <c r="M74" s="22"/>
      <c r="N74" s="22"/>
      <c r="O74" s="22"/>
      <c r="P74" s="22"/>
      <c r="Q74" s="22"/>
      <c r="R74" s="22"/>
      <c r="S74" s="22"/>
    </row>
    <row r="75" spans="1:19" ht="36" customHeight="1">
      <c r="A75" s="123"/>
      <c r="B75" s="22"/>
      <c r="C75" s="124"/>
      <c r="D75" s="125"/>
      <c r="E75" s="125"/>
      <c r="F75" s="22"/>
      <c r="G75" s="22"/>
      <c r="H75" s="22"/>
      <c r="I75" s="22"/>
      <c r="J75" s="22"/>
      <c r="K75" s="22"/>
      <c r="L75" s="22"/>
      <c r="M75" s="22"/>
      <c r="N75" s="22"/>
      <c r="O75" s="22"/>
      <c r="P75" s="22"/>
      <c r="Q75" s="22"/>
      <c r="R75" s="22"/>
      <c r="S75" s="22"/>
    </row>
    <row r="76" spans="1:19" ht="36" customHeight="1">
      <c r="A76" s="123"/>
      <c r="B76" s="22"/>
      <c r="C76" s="124"/>
      <c r="D76" s="125"/>
      <c r="E76" s="125"/>
      <c r="F76" s="22"/>
      <c r="G76" s="22"/>
      <c r="H76" s="22"/>
      <c r="I76" s="22"/>
      <c r="J76" s="22"/>
      <c r="K76" s="22"/>
      <c r="L76" s="22"/>
      <c r="M76" s="22"/>
      <c r="N76" s="22"/>
      <c r="O76" s="22"/>
      <c r="P76" s="22"/>
      <c r="Q76" s="22"/>
      <c r="R76" s="22"/>
      <c r="S76" s="22"/>
    </row>
    <row r="77" spans="1:19" ht="36" customHeight="1">
      <c r="A77" s="123"/>
      <c r="B77" s="22"/>
      <c r="C77" s="124"/>
      <c r="D77" s="125"/>
      <c r="E77" s="125"/>
      <c r="F77" s="22"/>
      <c r="G77" s="22"/>
      <c r="H77" s="22"/>
      <c r="I77" s="22"/>
      <c r="J77" s="22"/>
      <c r="K77" s="22"/>
      <c r="L77" s="22"/>
      <c r="M77" s="22"/>
      <c r="N77" s="22"/>
      <c r="O77" s="22"/>
      <c r="P77" s="22"/>
      <c r="Q77" s="22"/>
      <c r="R77" s="22"/>
      <c r="S77" s="22"/>
    </row>
    <row r="78" spans="1:19" ht="36" customHeight="1">
      <c r="A78" s="123"/>
      <c r="B78" s="22"/>
      <c r="C78" s="124"/>
      <c r="D78" s="125"/>
      <c r="E78" s="125"/>
      <c r="F78" s="22"/>
      <c r="G78" s="22"/>
      <c r="H78" s="22"/>
      <c r="I78" s="22"/>
      <c r="J78" s="22"/>
      <c r="K78" s="22"/>
      <c r="L78" s="22"/>
      <c r="M78" s="22"/>
      <c r="N78" s="22"/>
      <c r="O78" s="22"/>
      <c r="P78" s="22"/>
      <c r="Q78" s="22"/>
      <c r="R78" s="22"/>
      <c r="S78" s="22"/>
    </row>
    <row r="79" spans="1:19" ht="36" customHeight="1">
      <c r="A79" s="123"/>
      <c r="B79" s="22"/>
      <c r="C79" s="124"/>
      <c r="D79" s="125"/>
      <c r="E79" s="125"/>
      <c r="F79" s="22"/>
      <c r="G79" s="22"/>
      <c r="H79" s="22"/>
      <c r="I79" s="22"/>
      <c r="J79" s="22"/>
      <c r="K79" s="22"/>
      <c r="L79" s="22"/>
      <c r="M79" s="22"/>
      <c r="N79" s="22"/>
      <c r="O79" s="22"/>
      <c r="P79" s="22"/>
      <c r="Q79" s="22"/>
      <c r="R79" s="22"/>
      <c r="S79" s="22"/>
    </row>
    <row r="80" spans="1:19" ht="36" customHeight="1">
      <c r="A80" s="123"/>
      <c r="B80" s="22"/>
      <c r="C80" s="124"/>
      <c r="D80" s="125"/>
      <c r="E80" s="125"/>
      <c r="F80" s="22"/>
      <c r="G80" s="22"/>
      <c r="H80" s="22"/>
      <c r="I80" s="22"/>
      <c r="J80" s="22"/>
      <c r="K80" s="22"/>
      <c r="L80" s="22"/>
      <c r="M80" s="22"/>
      <c r="N80" s="22"/>
      <c r="O80" s="22"/>
      <c r="P80" s="22"/>
      <c r="Q80" s="22"/>
      <c r="R80" s="22"/>
      <c r="S80" s="22"/>
    </row>
    <row r="81" spans="1:19" ht="36" customHeight="1">
      <c r="A81" s="123"/>
      <c r="B81" s="22"/>
      <c r="C81" s="124"/>
      <c r="D81" s="125"/>
      <c r="E81" s="125"/>
      <c r="F81" s="22"/>
      <c r="G81" s="22"/>
      <c r="H81" s="22"/>
      <c r="I81" s="22"/>
      <c r="J81" s="22"/>
      <c r="K81" s="22"/>
      <c r="L81" s="22"/>
      <c r="M81" s="22"/>
      <c r="N81" s="22"/>
      <c r="O81" s="22"/>
      <c r="P81" s="22"/>
      <c r="Q81" s="22"/>
      <c r="R81" s="22"/>
      <c r="S81" s="22"/>
    </row>
    <row r="82" spans="1:19" ht="36" customHeight="1">
      <c r="A82" s="123"/>
      <c r="B82" s="22"/>
      <c r="C82" s="124"/>
      <c r="D82" s="125"/>
      <c r="E82" s="125"/>
      <c r="F82" s="22"/>
      <c r="G82" s="22"/>
      <c r="H82" s="22"/>
      <c r="I82" s="22"/>
      <c r="J82" s="22"/>
      <c r="K82" s="22"/>
      <c r="L82" s="22"/>
      <c r="M82" s="22"/>
      <c r="N82" s="22"/>
      <c r="O82" s="22"/>
      <c r="P82" s="22"/>
      <c r="Q82" s="22"/>
      <c r="R82" s="22"/>
      <c r="S82" s="22"/>
    </row>
    <row r="83" spans="1:19" ht="36" customHeight="1">
      <c r="A83" s="123"/>
      <c r="B83" s="22"/>
      <c r="C83" s="124"/>
      <c r="D83" s="125"/>
      <c r="E83" s="125"/>
      <c r="F83" s="22"/>
      <c r="G83" s="22"/>
      <c r="H83" s="22"/>
      <c r="I83" s="22"/>
      <c r="J83" s="22"/>
      <c r="K83" s="22"/>
      <c r="L83" s="22"/>
      <c r="M83" s="22"/>
      <c r="N83" s="22"/>
      <c r="O83" s="22"/>
      <c r="P83" s="22"/>
      <c r="Q83" s="22"/>
      <c r="R83" s="22"/>
      <c r="S83" s="22"/>
    </row>
    <row r="84" spans="1:19" ht="36" customHeight="1">
      <c r="A84" s="123"/>
      <c r="B84" s="22"/>
      <c r="C84" s="124"/>
      <c r="D84" s="125"/>
      <c r="E84" s="125"/>
      <c r="F84" s="22"/>
      <c r="G84" s="22"/>
      <c r="H84" s="22"/>
      <c r="I84" s="22"/>
      <c r="J84" s="22"/>
      <c r="K84" s="22"/>
      <c r="L84" s="22"/>
      <c r="M84" s="22"/>
      <c r="N84" s="22"/>
      <c r="O84" s="22"/>
      <c r="P84" s="22"/>
      <c r="Q84" s="22"/>
      <c r="R84" s="22"/>
      <c r="S84" s="22"/>
    </row>
    <row r="85" spans="1:19" ht="36" customHeight="1">
      <c r="A85" s="123"/>
      <c r="B85" s="22"/>
      <c r="C85" s="124"/>
      <c r="D85" s="125"/>
      <c r="E85" s="125"/>
      <c r="F85" s="22"/>
      <c r="G85" s="22"/>
      <c r="H85" s="22"/>
      <c r="I85" s="22"/>
      <c r="J85" s="22"/>
      <c r="K85" s="22"/>
      <c r="L85" s="22"/>
      <c r="M85" s="22"/>
      <c r="N85" s="22"/>
      <c r="O85" s="22"/>
      <c r="P85" s="22"/>
      <c r="Q85" s="22"/>
      <c r="R85" s="22"/>
      <c r="S85" s="22"/>
    </row>
    <row r="86" spans="1:19" ht="36" customHeight="1">
      <c r="A86" s="123"/>
      <c r="B86" s="22"/>
      <c r="C86" s="124"/>
      <c r="D86" s="125"/>
      <c r="E86" s="125"/>
      <c r="F86" s="22"/>
      <c r="G86" s="22"/>
      <c r="H86" s="22"/>
      <c r="I86" s="22"/>
      <c r="J86" s="22"/>
      <c r="K86" s="22"/>
      <c r="L86" s="22"/>
      <c r="M86" s="22"/>
      <c r="N86" s="22"/>
      <c r="O86" s="22"/>
      <c r="P86" s="22"/>
      <c r="Q86" s="22"/>
      <c r="R86" s="22"/>
      <c r="S86" s="22"/>
    </row>
    <row r="87" spans="1:19" ht="36" customHeight="1">
      <c r="A87" s="123"/>
      <c r="B87" s="22"/>
      <c r="C87" s="124"/>
      <c r="D87" s="125"/>
      <c r="E87" s="125"/>
      <c r="F87" s="22"/>
      <c r="G87" s="22"/>
      <c r="H87" s="22"/>
      <c r="I87" s="22"/>
      <c r="J87" s="22"/>
      <c r="K87" s="22"/>
      <c r="L87" s="22"/>
      <c r="M87" s="22"/>
      <c r="N87" s="22"/>
      <c r="O87" s="22"/>
      <c r="P87" s="22"/>
      <c r="Q87" s="22"/>
      <c r="R87" s="22"/>
      <c r="S87" s="22"/>
    </row>
    <row r="88" spans="1:19" ht="36" customHeight="1">
      <c r="A88" s="123"/>
      <c r="B88" s="22"/>
      <c r="C88" s="124"/>
      <c r="D88" s="125"/>
      <c r="E88" s="125"/>
      <c r="F88" s="22"/>
      <c r="G88" s="22"/>
      <c r="H88" s="22"/>
      <c r="I88" s="22"/>
      <c r="J88" s="22"/>
      <c r="K88" s="22"/>
      <c r="L88" s="22"/>
      <c r="M88" s="22"/>
      <c r="N88" s="22"/>
      <c r="O88" s="22"/>
      <c r="P88" s="22"/>
      <c r="Q88" s="22"/>
      <c r="R88" s="22"/>
      <c r="S88" s="22"/>
    </row>
    <row r="89" spans="1:19" ht="36" customHeight="1">
      <c r="A89" s="123"/>
      <c r="B89" s="22"/>
      <c r="C89" s="124"/>
      <c r="D89" s="125"/>
      <c r="E89" s="125"/>
      <c r="F89" s="22"/>
      <c r="G89" s="22"/>
      <c r="H89" s="22"/>
      <c r="I89" s="22"/>
      <c r="J89" s="22"/>
      <c r="K89" s="22"/>
      <c r="L89" s="22"/>
      <c r="M89" s="22"/>
      <c r="N89" s="22"/>
      <c r="O89" s="22"/>
      <c r="P89" s="22"/>
      <c r="Q89" s="22"/>
      <c r="R89" s="22"/>
      <c r="S89" s="22"/>
    </row>
    <row r="90" spans="1:19" ht="36" customHeight="1">
      <c r="A90" s="123"/>
      <c r="B90" s="22"/>
      <c r="C90" s="124"/>
      <c r="D90" s="125"/>
      <c r="E90" s="125"/>
      <c r="F90" s="22"/>
      <c r="G90" s="22"/>
      <c r="H90" s="22"/>
      <c r="I90" s="22"/>
      <c r="J90" s="22"/>
      <c r="K90" s="22"/>
      <c r="L90" s="22"/>
      <c r="M90" s="22"/>
      <c r="N90" s="22"/>
      <c r="O90" s="22"/>
      <c r="P90" s="22"/>
      <c r="Q90" s="22"/>
      <c r="R90" s="22"/>
      <c r="S90" s="22"/>
    </row>
    <row r="91" spans="1:19" ht="36" customHeight="1">
      <c r="A91" s="123"/>
      <c r="B91" s="22"/>
      <c r="C91" s="124"/>
      <c r="D91" s="125"/>
      <c r="E91" s="125"/>
      <c r="F91" s="22"/>
      <c r="G91" s="22"/>
      <c r="H91" s="22"/>
      <c r="I91" s="22"/>
      <c r="J91" s="22"/>
      <c r="K91" s="22"/>
      <c r="L91" s="22"/>
      <c r="M91" s="22"/>
      <c r="N91" s="22"/>
      <c r="O91" s="22"/>
      <c r="P91" s="22"/>
      <c r="Q91" s="22"/>
      <c r="R91" s="22"/>
      <c r="S91" s="22"/>
    </row>
    <row r="92" spans="1:19" ht="36" customHeight="1">
      <c r="A92" s="123"/>
      <c r="B92" s="22"/>
      <c r="C92" s="124"/>
      <c r="D92" s="125"/>
      <c r="E92" s="125"/>
      <c r="F92" s="22"/>
      <c r="G92" s="22"/>
      <c r="H92" s="22"/>
      <c r="I92" s="22"/>
      <c r="J92" s="22"/>
      <c r="K92" s="22"/>
      <c r="L92" s="22"/>
      <c r="M92" s="22"/>
      <c r="N92" s="22"/>
      <c r="O92" s="22"/>
      <c r="P92" s="22"/>
      <c r="Q92" s="22"/>
      <c r="R92" s="22"/>
      <c r="S92" s="22"/>
    </row>
    <row r="93" spans="1:19" ht="36" customHeight="1">
      <c r="A93" s="123"/>
      <c r="B93" s="22"/>
      <c r="C93" s="124"/>
      <c r="D93" s="125"/>
      <c r="E93" s="125"/>
      <c r="F93" s="22"/>
      <c r="G93" s="22"/>
      <c r="H93" s="22"/>
      <c r="I93" s="22"/>
      <c r="J93" s="22"/>
      <c r="K93" s="22"/>
      <c r="L93" s="22"/>
      <c r="M93" s="22"/>
      <c r="N93" s="22"/>
      <c r="O93" s="22"/>
      <c r="P93" s="22"/>
      <c r="Q93" s="22"/>
      <c r="R93" s="22"/>
      <c r="S93" s="22"/>
    </row>
    <row r="94" spans="1:19" ht="36" customHeight="1">
      <c r="A94" s="123"/>
      <c r="B94" s="22"/>
      <c r="C94" s="124"/>
      <c r="D94" s="125"/>
      <c r="E94" s="125"/>
      <c r="F94" s="22"/>
      <c r="G94" s="22"/>
      <c r="H94" s="22"/>
      <c r="I94" s="22"/>
      <c r="J94" s="22"/>
      <c r="K94" s="22"/>
      <c r="L94" s="22"/>
      <c r="M94" s="22"/>
      <c r="N94" s="22"/>
      <c r="O94" s="22"/>
      <c r="P94" s="22"/>
      <c r="Q94" s="22"/>
      <c r="R94" s="22"/>
      <c r="S94" s="22"/>
    </row>
    <row r="95" spans="1:19" ht="36" customHeight="1">
      <c r="A95" s="123"/>
      <c r="B95" s="22"/>
      <c r="C95" s="124"/>
      <c r="D95" s="125"/>
      <c r="E95" s="125"/>
      <c r="F95" s="22"/>
      <c r="G95" s="22"/>
      <c r="H95" s="22"/>
      <c r="I95" s="22"/>
      <c r="J95" s="22"/>
      <c r="K95" s="22"/>
      <c r="L95" s="22"/>
      <c r="M95" s="22"/>
      <c r="N95" s="22"/>
      <c r="O95" s="22"/>
      <c r="P95" s="22"/>
      <c r="Q95" s="22"/>
      <c r="R95" s="22"/>
      <c r="S95" s="22"/>
    </row>
    <row r="96" spans="1:19" ht="36" customHeight="1">
      <c r="A96" s="123"/>
      <c r="B96" s="22"/>
      <c r="C96" s="124"/>
      <c r="D96" s="125"/>
      <c r="E96" s="125"/>
      <c r="F96" s="22"/>
      <c r="G96" s="22"/>
      <c r="H96" s="22"/>
      <c r="I96" s="22"/>
      <c r="J96" s="22"/>
      <c r="K96" s="22"/>
      <c r="L96" s="22"/>
      <c r="M96" s="22"/>
      <c r="N96" s="22"/>
      <c r="O96" s="22"/>
      <c r="P96" s="22"/>
      <c r="Q96" s="22"/>
      <c r="R96" s="22"/>
      <c r="S96" s="22"/>
    </row>
    <row r="97" spans="1:19" ht="36" customHeight="1">
      <c r="A97" s="123"/>
      <c r="B97" s="22"/>
      <c r="C97" s="124"/>
      <c r="D97" s="125"/>
      <c r="E97" s="125"/>
      <c r="F97" s="22"/>
      <c r="G97" s="22"/>
      <c r="H97" s="22"/>
      <c r="I97" s="22"/>
      <c r="J97" s="22"/>
      <c r="K97" s="22"/>
      <c r="L97" s="22"/>
      <c r="M97" s="22"/>
      <c r="N97" s="22"/>
      <c r="O97" s="22"/>
      <c r="P97" s="22"/>
      <c r="Q97" s="22"/>
      <c r="R97" s="22"/>
      <c r="S97" s="22"/>
    </row>
    <row r="98" spans="1:19" ht="36" customHeight="1">
      <c r="A98" s="123"/>
      <c r="B98" s="22"/>
      <c r="C98" s="124"/>
      <c r="D98" s="125"/>
      <c r="E98" s="125"/>
      <c r="F98" s="22"/>
      <c r="G98" s="22"/>
      <c r="H98" s="22"/>
      <c r="I98" s="22"/>
      <c r="J98" s="22"/>
      <c r="K98" s="22"/>
      <c r="L98" s="22"/>
      <c r="M98" s="22"/>
      <c r="N98" s="22"/>
      <c r="O98" s="22"/>
      <c r="P98" s="22"/>
      <c r="Q98" s="22"/>
      <c r="R98" s="22"/>
      <c r="S98" s="22"/>
    </row>
    <row r="99" spans="1:19" ht="36" customHeight="1">
      <c r="A99" s="123"/>
      <c r="B99" s="22"/>
      <c r="C99" s="124"/>
      <c r="D99" s="125"/>
      <c r="E99" s="125"/>
      <c r="F99" s="22"/>
      <c r="G99" s="22"/>
      <c r="H99" s="22"/>
      <c r="I99" s="22"/>
      <c r="J99" s="22"/>
      <c r="K99" s="22"/>
      <c r="L99" s="22"/>
      <c r="M99" s="22"/>
      <c r="N99" s="22"/>
      <c r="O99" s="22"/>
      <c r="P99" s="22"/>
      <c r="Q99" s="22"/>
      <c r="R99" s="22"/>
      <c r="S99" s="22"/>
    </row>
    <row r="100" spans="1:19" ht="36" customHeight="1">
      <c r="A100" s="123"/>
      <c r="B100" s="22"/>
      <c r="C100" s="124"/>
      <c r="D100" s="125"/>
      <c r="E100" s="125"/>
      <c r="F100" s="22"/>
      <c r="G100" s="22"/>
      <c r="H100" s="22"/>
      <c r="I100" s="22"/>
      <c r="J100" s="22"/>
      <c r="K100" s="22"/>
      <c r="L100" s="22"/>
      <c r="M100" s="22"/>
      <c r="N100" s="22"/>
      <c r="O100" s="22"/>
      <c r="P100" s="22"/>
      <c r="Q100" s="22"/>
      <c r="R100" s="22"/>
      <c r="S100" s="22"/>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69" t="s">
        <v>223</v>
      </c>
      <c r="B2" s="74" t="s">
        <v>24</v>
      </c>
      <c r="C2" s="74" t="s">
        <v>123</v>
      </c>
      <c r="D2" s="74" t="s">
        <v>43</v>
      </c>
      <c r="E2" s="74" t="s">
        <v>121</v>
      </c>
      <c r="F2" s="74" t="s">
        <v>124</v>
      </c>
      <c r="G2" s="74" t="s">
        <v>76</v>
      </c>
      <c r="H2" s="74" t="s">
        <v>125</v>
      </c>
      <c r="I2" s="74" t="s">
        <v>137</v>
      </c>
      <c r="J2" s="74" t="s">
        <v>143</v>
      </c>
      <c r="K2" s="74" t="s">
        <v>69</v>
      </c>
      <c r="L2" s="74" t="s">
        <v>70</v>
      </c>
      <c r="M2" s="74" t="s">
        <v>179</v>
      </c>
      <c r="N2" s="68" t="s">
        <v>215</v>
      </c>
      <c r="O2" s="69" t="s">
        <v>126</v>
      </c>
      <c r="P2" s="69" t="s">
        <v>131</v>
      </c>
      <c r="Q2" s="69" t="s">
        <v>82</v>
      </c>
    </row>
    <row r="3" spans="1:18">
      <c r="A3" s="19" t="s">
        <v>209</v>
      </c>
      <c r="B3" s="73" t="s">
        <v>93</v>
      </c>
      <c r="C3" s="72" t="s">
        <v>91</v>
      </c>
      <c r="D3" s="72" t="s">
        <v>206</v>
      </c>
      <c r="E3" s="73" t="s">
        <v>102</v>
      </c>
      <c r="F3" s="72" t="s">
        <v>182</v>
      </c>
      <c r="G3" s="71" t="s">
        <v>103</v>
      </c>
      <c r="H3" s="72" t="s">
        <v>104</v>
      </c>
      <c r="I3" s="71" t="s">
        <v>120</v>
      </c>
      <c r="J3" s="21">
        <v>2026</v>
      </c>
      <c r="K3" s="83">
        <v>46027</v>
      </c>
      <c r="L3" s="83">
        <v>46111</v>
      </c>
      <c r="M3" s="31" t="s">
        <v>180</v>
      </c>
      <c r="N3" s="70" t="s">
        <v>87</v>
      </c>
      <c r="O3" s="31" t="s">
        <v>219</v>
      </c>
      <c r="P3" s="70" t="s">
        <v>222</v>
      </c>
      <c r="Q3" s="77" t="s">
        <v>276</v>
      </c>
      <c r="R3" s="79"/>
    </row>
    <row r="4" spans="1:18">
      <c r="A4" s="19" t="s">
        <v>210</v>
      </c>
      <c r="B4" s="19" t="s">
        <v>94</v>
      </c>
      <c r="C4" s="71" t="s">
        <v>92</v>
      </c>
      <c r="D4" s="71" t="s">
        <v>207</v>
      </c>
      <c r="E4" s="73"/>
      <c r="F4" s="72"/>
      <c r="G4" s="71" t="s">
        <v>105</v>
      </c>
      <c r="H4" s="71" t="s">
        <v>122</v>
      </c>
      <c r="I4" s="71" t="s">
        <v>95</v>
      </c>
      <c r="J4" s="21"/>
      <c r="K4" s="83">
        <v>46117</v>
      </c>
      <c r="L4" s="83">
        <v>46203</v>
      </c>
      <c r="M4" s="31" t="s">
        <v>181</v>
      </c>
      <c r="N4" s="70" t="s">
        <v>211</v>
      </c>
      <c r="O4" s="31" t="s">
        <v>216</v>
      </c>
      <c r="P4" s="16"/>
      <c r="Q4" s="77" t="s">
        <v>224</v>
      </c>
      <c r="R4" s="79"/>
    </row>
    <row r="5" spans="1:18" ht="12.75" customHeight="1">
      <c r="A5" s="16"/>
      <c r="B5" s="16"/>
      <c r="C5" s="71"/>
      <c r="D5" s="16"/>
      <c r="E5" s="16"/>
      <c r="F5" s="16"/>
      <c r="G5" s="71" t="s">
        <v>106</v>
      </c>
      <c r="H5" s="71"/>
      <c r="I5" s="71"/>
      <c r="J5" s="16"/>
      <c r="K5" s="83">
        <v>46208</v>
      </c>
      <c r="L5" s="83">
        <v>46295</v>
      </c>
      <c r="M5" s="41"/>
      <c r="N5" s="70" t="s">
        <v>212</v>
      </c>
      <c r="O5" s="31" t="s">
        <v>217</v>
      </c>
      <c r="P5" s="16"/>
      <c r="Q5" s="77" t="s">
        <v>225</v>
      </c>
      <c r="R5" s="79"/>
    </row>
    <row r="6" spans="1:18" ht="12.75" customHeight="1">
      <c r="A6" s="16"/>
      <c r="B6" s="16"/>
      <c r="C6" s="71"/>
      <c r="D6" s="16"/>
      <c r="E6" s="20"/>
      <c r="F6" s="71"/>
      <c r="G6" s="21"/>
      <c r="H6" s="21"/>
      <c r="I6" s="21"/>
      <c r="J6" s="21"/>
      <c r="K6" s="84">
        <v>46300</v>
      </c>
      <c r="L6" s="83">
        <v>46386</v>
      </c>
      <c r="M6" s="41"/>
      <c r="N6" s="70" t="s">
        <v>213</v>
      </c>
      <c r="O6" s="31" t="s">
        <v>218</v>
      </c>
      <c r="P6" s="16"/>
      <c r="Q6" s="77" t="s">
        <v>226</v>
      </c>
      <c r="R6" s="79"/>
    </row>
    <row r="7" spans="1:18">
      <c r="A7" s="16"/>
      <c r="B7" s="21"/>
      <c r="C7" s="21"/>
      <c r="D7" s="21"/>
      <c r="E7" s="21"/>
      <c r="F7" s="21"/>
      <c r="G7" s="21"/>
      <c r="H7" s="21"/>
      <c r="I7" s="21"/>
      <c r="J7" s="16"/>
      <c r="K7" s="16"/>
      <c r="L7" s="16"/>
      <c r="M7" s="41"/>
      <c r="N7" s="70" t="s">
        <v>214</v>
      </c>
      <c r="O7" s="16"/>
      <c r="P7" s="16"/>
      <c r="Q7" s="77" t="s">
        <v>227</v>
      </c>
      <c r="R7" s="79"/>
    </row>
    <row r="8" spans="1:18">
      <c r="K8" s="42"/>
      <c r="M8" s="67"/>
      <c r="Q8" s="77" t="s">
        <v>228</v>
      </c>
      <c r="R8" s="79"/>
    </row>
    <row r="9" spans="1:18">
      <c r="M9" s="67"/>
      <c r="Q9" s="76" t="s">
        <v>229</v>
      </c>
      <c r="R9" s="80"/>
    </row>
    <row r="10" spans="1:18">
      <c r="M10" s="67"/>
      <c r="Q10" s="76" t="s">
        <v>230</v>
      </c>
      <c r="R10" s="80"/>
    </row>
    <row r="11" spans="1:18">
      <c r="M11" s="67"/>
      <c r="Q11" s="76" t="s">
        <v>231</v>
      </c>
      <c r="R11" s="80"/>
    </row>
    <row r="12" spans="1:18">
      <c r="M12" s="67"/>
      <c r="Q12" s="76" t="s">
        <v>232</v>
      </c>
      <c r="R12" s="80"/>
    </row>
    <row r="13" spans="1:18">
      <c r="B13" s="18"/>
      <c r="M13" s="67"/>
      <c r="Q13" s="76" t="s">
        <v>233</v>
      </c>
      <c r="R13" s="80"/>
    </row>
    <row r="14" spans="1:18">
      <c r="Q14" s="76" t="s">
        <v>234</v>
      </c>
      <c r="R14" s="80"/>
    </row>
    <row r="15" spans="1:18">
      <c r="Q15" s="76" t="s">
        <v>235</v>
      </c>
      <c r="R15" s="80"/>
    </row>
    <row r="16" spans="1:18">
      <c r="Q16" s="76" t="s">
        <v>236</v>
      </c>
      <c r="R16" s="80"/>
    </row>
    <row r="17" spans="17:18">
      <c r="Q17" s="76" t="s">
        <v>237</v>
      </c>
      <c r="R17" s="80"/>
    </row>
    <row r="18" spans="17:18">
      <c r="Q18" s="76" t="s">
        <v>238</v>
      </c>
      <c r="R18" s="80"/>
    </row>
    <row r="19" spans="17:18">
      <c r="Q19" s="76" t="s">
        <v>239</v>
      </c>
      <c r="R19" s="80"/>
    </row>
    <row r="20" spans="17:18">
      <c r="Q20" s="76" t="s">
        <v>240</v>
      </c>
      <c r="R20" s="80"/>
    </row>
    <row r="21" spans="17:18">
      <c r="Q21" s="76" t="s">
        <v>241</v>
      </c>
      <c r="R21" s="80"/>
    </row>
    <row r="22" spans="17:18">
      <c r="Q22" s="76" t="s">
        <v>242</v>
      </c>
      <c r="R22" s="80"/>
    </row>
    <row r="23" spans="17:18">
      <c r="Q23" s="76" t="s">
        <v>243</v>
      </c>
      <c r="R23" s="80"/>
    </row>
    <row r="24" spans="17:18">
      <c r="Q24" s="76" t="s">
        <v>244</v>
      </c>
      <c r="R24" s="80"/>
    </row>
    <row r="25" spans="17:18">
      <c r="Q25" s="76" t="s">
        <v>245</v>
      </c>
      <c r="R25" s="80"/>
    </row>
    <row r="26" spans="17:18">
      <c r="Q26" s="76" t="s">
        <v>246</v>
      </c>
      <c r="R26" s="80"/>
    </row>
    <row r="27" spans="17:18">
      <c r="Q27" s="76" t="s">
        <v>247</v>
      </c>
      <c r="R27" s="80"/>
    </row>
    <row r="28" spans="17:18">
      <c r="Q28" s="76" t="s">
        <v>248</v>
      </c>
      <c r="R28" s="80"/>
    </row>
    <row r="29" spans="17:18">
      <c r="Q29" s="76" t="s">
        <v>249</v>
      </c>
      <c r="R29" s="80"/>
    </row>
    <row r="30" spans="17:18">
      <c r="Q30" s="76" t="s">
        <v>250</v>
      </c>
      <c r="R30" s="80"/>
    </row>
    <row r="31" spans="17:18">
      <c r="Q31" s="76" t="s">
        <v>251</v>
      </c>
      <c r="R31" s="80"/>
    </row>
    <row r="32" spans="17:18">
      <c r="Q32" s="76" t="s">
        <v>252</v>
      </c>
      <c r="R32" s="80"/>
    </row>
    <row r="33" spans="17:18">
      <c r="Q33" s="76" t="s">
        <v>253</v>
      </c>
      <c r="R33" s="80"/>
    </row>
    <row r="34" spans="17:18">
      <c r="Q34" s="76" t="s">
        <v>254</v>
      </c>
      <c r="R34" s="80"/>
    </row>
    <row r="35" spans="17:18">
      <c r="Q35" s="76" t="s">
        <v>255</v>
      </c>
      <c r="R35" s="80"/>
    </row>
    <row r="36" spans="17:18">
      <c r="Q36" s="76" t="s">
        <v>256</v>
      </c>
      <c r="R36" s="80"/>
    </row>
    <row r="37" spans="17:18">
      <c r="Q37" s="78" t="s">
        <v>257</v>
      </c>
      <c r="R37" s="81"/>
    </row>
    <row r="38" spans="17:18">
      <c r="Q38" s="76" t="s">
        <v>258</v>
      </c>
      <c r="R38" s="80"/>
    </row>
    <row r="39" spans="17:18">
      <c r="Q39" s="76" t="s">
        <v>259</v>
      </c>
      <c r="R39" s="80"/>
    </row>
    <row r="40" spans="17:18">
      <c r="Q40" s="76" t="s">
        <v>260</v>
      </c>
      <c r="R40" s="80"/>
    </row>
    <row r="41" spans="17:18">
      <c r="Q41" s="76" t="s">
        <v>261</v>
      </c>
      <c r="R41" s="80"/>
    </row>
    <row r="42" spans="17:18">
      <c r="Q42" s="76" t="s">
        <v>262</v>
      </c>
      <c r="R42" s="80"/>
    </row>
    <row r="43" spans="17:18">
      <c r="Q43" s="78" t="s">
        <v>263</v>
      </c>
      <c r="R43" s="81"/>
    </row>
    <row r="44" spans="17:18">
      <c r="Q44" s="76" t="s">
        <v>264</v>
      </c>
      <c r="R44" s="80"/>
    </row>
    <row r="45" spans="17:18">
      <c r="Q45" s="76" t="s">
        <v>265</v>
      </c>
      <c r="R45" s="80"/>
    </row>
    <row r="46" spans="17:18">
      <c r="Q46" s="76" t="s">
        <v>266</v>
      </c>
      <c r="R46" s="80"/>
    </row>
    <row r="47" spans="17:18">
      <c r="Q47" s="76" t="s">
        <v>267</v>
      </c>
      <c r="R47" s="80"/>
    </row>
    <row r="48" spans="17:18">
      <c r="Q48" s="76" t="s">
        <v>268</v>
      </c>
      <c r="R48" s="80"/>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15" zoomScale="132" zoomScaleNormal="70" workbookViewId="0">
      <selection activeCell="D6" sqref="D6:F6"/>
    </sheetView>
  </sheetViews>
  <sheetFormatPr baseColWidth="10" defaultColWidth="9.33203125" defaultRowHeight="12.75"/>
  <cols>
    <col min="1" max="1" width="20.5" style="116" customWidth="1"/>
    <col min="2" max="3" width="10.1640625" style="116" customWidth="1"/>
    <col min="4" max="4" width="20.6640625" style="116" customWidth="1"/>
    <col min="5" max="5" width="30.6640625" style="116" customWidth="1"/>
    <col min="6" max="6" width="25.5" style="116" customWidth="1"/>
    <col min="7" max="16384" width="9.33203125" style="116"/>
  </cols>
  <sheetData>
    <row r="1" spans="1:6" ht="27.6" customHeight="1">
      <c r="A1" s="517" t="s">
        <v>3</v>
      </c>
      <c r="B1" s="518"/>
      <c r="C1" s="518"/>
      <c r="D1" s="518"/>
      <c r="E1" s="518"/>
      <c r="F1" s="519"/>
    </row>
    <row r="2" spans="1:6" ht="26.85" customHeight="1">
      <c r="A2" s="520" t="s">
        <v>28</v>
      </c>
      <c r="B2" s="521"/>
      <c r="C2" s="521"/>
      <c r="D2" s="521"/>
      <c r="E2" s="521"/>
      <c r="F2" s="522"/>
    </row>
    <row r="3" spans="1:6" ht="12.75" customHeight="1">
      <c r="A3" s="523" t="s">
        <v>336</v>
      </c>
      <c r="B3" s="524"/>
      <c r="C3" s="524"/>
      <c r="D3" s="524"/>
      <c r="E3" s="524"/>
      <c r="F3" s="525"/>
    </row>
    <row r="4" spans="1:6" ht="24.75" customHeight="1">
      <c r="A4" s="526" t="s">
        <v>29</v>
      </c>
      <c r="B4" s="527"/>
      <c r="C4" s="528"/>
      <c r="D4" s="529" t="s">
        <v>433</v>
      </c>
      <c r="E4" s="530"/>
      <c r="F4" s="531"/>
    </row>
    <row r="5" spans="1:6" ht="24.75" customHeight="1">
      <c r="A5" s="526" t="s">
        <v>30</v>
      </c>
      <c r="B5" s="527"/>
      <c r="C5" s="528"/>
      <c r="D5" s="529" t="s">
        <v>420</v>
      </c>
      <c r="E5" s="530"/>
      <c r="F5" s="531"/>
    </row>
    <row r="6" spans="1:6" ht="24.75" customHeight="1">
      <c r="A6" s="526" t="s">
        <v>31</v>
      </c>
      <c r="B6" s="527"/>
      <c r="C6" s="528"/>
      <c r="D6" s="529" t="s">
        <v>434</v>
      </c>
      <c r="E6" s="530"/>
      <c r="F6" s="531"/>
    </row>
    <row r="7" spans="1:6" ht="24.75" customHeight="1">
      <c r="A7" s="526" t="s">
        <v>32</v>
      </c>
      <c r="B7" s="527"/>
      <c r="C7" s="528"/>
      <c r="D7" s="529" t="s">
        <v>421</v>
      </c>
      <c r="E7" s="530"/>
      <c r="F7" s="531"/>
    </row>
    <row r="8" spans="1:6" ht="24.75" customHeight="1">
      <c r="A8" s="526" t="s">
        <v>33</v>
      </c>
      <c r="B8" s="527"/>
      <c r="C8" s="528"/>
      <c r="D8" s="529" t="s">
        <v>420</v>
      </c>
      <c r="E8" s="530"/>
      <c r="F8" s="531"/>
    </row>
    <row r="9" spans="1:6" ht="12.75" customHeight="1">
      <c r="A9" s="523" t="s">
        <v>337</v>
      </c>
      <c r="B9" s="524"/>
      <c r="C9" s="524"/>
      <c r="D9" s="524"/>
      <c r="E9" s="524"/>
      <c r="F9" s="525"/>
    </row>
    <row r="10" spans="1:6" ht="12.75" customHeight="1">
      <c r="A10" s="143" t="s">
        <v>338</v>
      </c>
      <c r="B10" s="532" t="s">
        <v>371</v>
      </c>
      <c r="C10" s="533"/>
      <c r="D10" s="533"/>
      <c r="E10" s="533"/>
      <c r="F10" s="534"/>
    </row>
    <row r="11" spans="1:6" ht="48.75" customHeight="1">
      <c r="A11" s="143" t="s">
        <v>339</v>
      </c>
      <c r="B11" s="535" t="s">
        <v>435</v>
      </c>
      <c r="C11" s="536"/>
      <c r="D11" s="536"/>
      <c r="E11" s="536"/>
      <c r="F11" s="537"/>
    </row>
    <row r="12" spans="1:6" ht="65.25" customHeight="1">
      <c r="A12" s="143" t="s">
        <v>340</v>
      </c>
      <c r="B12" s="538" t="s">
        <v>436</v>
      </c>
      <c r="C12" s="536"/>
      <c r="D12" s="536"/>
      <c r="E12" s="536"/>
      <c r="F12" s="537"/>
    </row>
    <row r="13" spans="1:6" ht="12.75" customHeight="1">
      <c r="A13" s="523" t="s">
        <v>341</v>
      </c>
      <c r="B13" s="524"/>
      <c r="C13" s="524"/>
      <c r="D13" s="524"/>
      <c r="E13" s="524"/>
      <c r="F13" s="525"/>
    </row>
    <row r="14" spans="1:6" ht="48.75" customHeight="1">
      <c r="A14" s="143" t="s">
        <v>342</v>
      </c>
      <c r="B14" s="538" t="s">
        <v>437</v>
      </c>
      <c r="C14" s="536"/>
      <c r="D14" s="536"/>
      <c r="E14" s="536"/>
      <c r="F14" s="537"/>
    </row>
    <row r="15" spans="1:6" ht="28.5" customHeight="1">
      <c r="A15" s="143" t="s">
        <v>343</v>
      </c>
      <c r="B15" s="535" t="s">
        <v>438</v>
      </c>
      <c r="C15" s="536"/>
      <c r="D15" s="536"/>
      <c r="E15" s="536"/>
      <c r="F15" s="537"/>
    </row>
    <row r="16" spans="1:6" ht="29.25" customHeight="1">
      <c r="A16" s="143" t="s">
        <v>344</v>
      </c>
      <c r="B16" s="535" t="s">
        <v>439</v>
      </c>
      <c r="C16" s="536"/>
      <c r="D16" s="536"/>
      <c r="E16" s="536"/>
      <c r="F16" s="537"/>
    </row>
    <row r="17" spans="1:6" ht="12.75" customHeight="1">
      <c r="A17" s="523" t="s">
        <v>345</v>
      </c>
      <c r="B17" s="524"/>
      <c r="C17" s="524"/>
      <c r="D17" s="524"/>
      <c r="E17" s="524"/>
      <c r="F17" s="525"/>
    </row>
    <row r="18" spans="1:6" ht="12.75" customHeight="1">
      <c r="A18" s="539" t="s">
        <v>346</v>
      </c>
      <c r="B18" s="540"/>
      <c r="C18" s="541">
        <v>2026</v>
      </c>
      <c r="D18" s="542"/>
      <c r="E18" s="542"/>
      <c r="F18" s="543"/>
    </row>
    <row r="19" spans="1:6" ht="25.5" customHeight="1">
      <c r="A19" s="544" t="s">
        <v>347</v>
      </c>
      <c r="B19" s="545"/>
      <c r="C19" s="546" t="s">
        <v>348</v>
      </c>
      <c r="D19" s="547"/>
      <c r="E19" s="143" t="s">
        <v>349</v>
      </c>
      <c r="F19" s="144" t="s">
        <v>350</v>
      </c>
    </row>
    <row r="20" spans="1:6" ht="79.7" customHeight="1">
      <c r="A20" s="221" t="s">
        <v>351</v>
      </c>
      <c r="B20" s="222"/>
      <c r="C20" s="222"/>
      <c r="D20" s="222"/>
      <c r="E20" s="222"/>
      <c r="F20" s="224"/>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view="pageBreakPreview" topLeftCell="A22" zoomScaleNormal="100" zoomScaleSheetLayoutView="100" workbookViewId="0">
      <selection activeCell="A27" sqref="A27:N27"/>
    </sheetView>
  </sheetViews>
  <sheetFormatPr baseColWidth="10" defaultColWidth="9.33203125" defaultRowHeight="12.75"/>
  <cols>
    <col min="1" max="1" width="1.83203125" style="116" customWidth="1"/>
    <col min="2" max="2" width="6" style="116" customWidth="1"/>
    <col min="3" max="3" width="18.83203125" style="116" customWidth="1"/>
    <col min="4" max="4" width="2.83203125" style="116" customWidth="1"/>
    <col min="5" max="5" width="4" style="116" customWidth="1"/>
    <col min="6" max="6" width="18.83203125" style="116" customWidth="1"/>
    <col min="7" max="7" width="6.1640625" style="116" customWidth="1"/>
    <col min="8" max="8" width="6" style="116" customWidth="1"/>
    <col min="9" max="9" width="4.6640625" style="116" customWidth="1"/>
    <col min="10" max="10" width="4.1640625" style="116" customWidth="1"/>
    <col min="11" max="11" width="13.33203125" style="116" customWidth="1"/>
    <col min="12" max="12" width="3.1640625" style="116" customWidth="1"/>
    <col min="13" max="13" width="1.5" style="116" customWidth="1"/>
    <col min="14" max="14" width="40.6640625" style="116" customWidth="1"/>
    <col min="15" max="16384" width="9.33203125" style="116"/>
  </cols>
  <sheetData>
    <row r="1" spans="1:14" ht="34.5" customHeight="1">
      <c r="A1" s="208" t="s">
        <v>300</v>
      </c>
      <c r="B1" s="209"/>
      <c r="C1" s="209"/>
      <c r="D1" s="209"/>
      <c r="E1" s="209"/>
      <c r="F1" s="209"/>
      <c r="G1" s="209"/>
      <c r="H1" s="209"/>
      <c r="I1" s="209"/>
      <c r="J1" s="209"/>
      <c r="K1" s="209"/>
      <c r="L1" s="209"/>
      <c r="M1" s="209"/>
      <c r="N1" s="210"/>
    </row>
    <row r="2" spans="1:14" ht="48.2" customHeight="1">
      <c r="A2" s="181" t="s">
        <v>443</v>
      </c>
      <c r="B2" s="181"/>
      <c r="C2" s="181"/>
      <c r="D2" s="181"/>
      <c r="E2" s="181"/>
      <c r="F2" s="181"/>
      <c r="G2" s="181"/>
      <c r="H2" s="181"/>
      <c r="I2" s="181"/>
      <c r="J2" s="181"/>
      <c r="K2" s="181"/>
      <c r="L2" s="181"/>
      <c r="M2" s="181"/>
      <c r="N2" s="181"/>
    </row>
    <row r="3" spans="1:14" ht="48.2" customHeight="1">
      <c r="A3" s="203"/>
      <c r="B3" s="203"/>
      <c r="C3" s="203"/>
      <c r="D3" s="203"/>
      <c r="E3" s="203"/>
      <c r="F3" s="203"/>
      <c r="G3" s="203"/>
      <c r="H3" s="203"/>
      <c r="I3" s="203"/>
      <c r="J3" s="203"/>
      <c r="K3" s="203"/>
      <c r="L3" s="203"/>
      <c r="M3" s="203"/>
      <c r="N3" s="203"/>
    </row>
    <row r="4" spans="1:14" ht="34.5" customHeight="1">
      <c r="A4" s="208" t="s">
        <v>301</v>
      </c>
      <c r="B4" s="209"/>
      <c r="C4" s="209"/>
      <c r="D4" s="209"/>
      <c r="E4" s="209"/>
      <c r="F4" s="209"/>
      <c r="G4" s="209"/>
      <c r="H4" s="209"/>
      <c r="I4" s="209"/>
      <c r="J4" s="209"/>
      <c r="K4" s="209"/>
      <c r="L4" s="209"/>
      <c r="M4" s="209"/>
      <c r="N4" s="210"/>
    </row>
    <row r="5" spans="1:14" ht="45.6" customHeight="1">
      <c r="A5" s="211" t="s">
        <v>299</v>
      </c>
      <c r="B5" s="212"/>
      <c r="C5" s="212"/>
      <c r="D5" s="212"/>
      <c r="E5" s="212"/>
      <c r="F5" s="212"/>
      <c r="G5" s="212"/>
      <c r="H5" s="212"/>
      <c r="I5" s="212"/>
      <c r="J5" s="212"/>
      <c r="K5" s="212"/>
      <c r="L5" s="212"/>
      <c r="M5" s="212"/>
      <c r="N5" s="213"/>
    </row>
    <row r="6" spans="1:14" ht="20.85" customHeight="1">
      <c r="A6" s="214"/>
      <c r="B6" s="168" t="s">
        <v>299</v>
      </c>
      <c r="C6" s="216"/>
      <c r="D6" s="216"/>
      <c r="E6" s="216"/>
      <c r="F6" s="216"/>
      <c r="G6" s="216"/>
      <c r="H6" s="216"/>
      <c r="I6" s="216"/>
      <c r="J6" s="216"/>
      <c r="K6" s="216"/>
      <c r="L6" s="216"/>
      <c r="M6" s="216"/>
      <c r="N6" s="217"/>
    </row>
    <row r="7" spans="1:14" ht="22.5" customHeight="1">
      <c r="A7" s="215"/>
      <c r="B7" s="90" t="s">
        <v>298</v>
      </c>
      <c r="C7" s="218"/>
      <c r="D7" s="218"/>
      <c r="E7" s="218"/>
      <c r="F7" s="218"/>
      <c r="G7" s="218"/>
      <c r="H7" s="218"/>
      <c r="I7" s="218"/>
      <c r="J7" s="218"/>
      <c r="K7" s="218"/>
      <c r="L7" s="218"/>
      <c r="M7" s="218"/>
      <c r="N7" s="219"/>
    </row>
    <row r="8" spans="1:14" ht="27.75" customHeight="1">
      <c r="A8" s="221"/>
      <c r="B8" s="222"/>
      <c r="C8" s="222"/>
      <c r="D8" s="222"/>
      <c r="E8" s="223"/>
      <c r="F8" s="222"/>
      <c r="G8" s="222"/>
      <c r="H8" s="222"/>
      <c r="I8" s="223"/>
      <c r="J8" s="222"/>
      <c r="K8" s="222"/>
      <c r="L8" s="223"/>
      <c r="M8" s="223"/>
      <c r="N8" s="224"/>
    </row>
    <row r="9" spans="1:14" ht="18.2" customHeight="1">
      <c r="A9" s="205" t="s">
        <v>287</v>
      </c>
      <c r="B9" s="206"/>
      <c r="C9" s="207"/>
      <c r="D9" s="225"/>
      <c r="E9" s="167"/>
      <c r="F9" s="227"/>
      <c r="G9" s="205" t="s">
        <v>288</v>
      </c>
      <c r="H9" s="206"/>
      <c r="I9" s="167"/>
      <c r="J9" s="227"/>
      <c r="K9" s="156" t="s">
        <v>289</v>
      </c>
      <c r="L9" s="220"/>
      <c r="M9" s="220"/>
      <c r="N9" s="229"/>
    </row>
    <row r="10" spans="1:14" ht="17.850000000000001" customHeight="1">
      <c r="A10" s="205" t="s">
        <v>290</v>
      </c>
      <c r="B10" s="206"/>
      <c r="C10" s="207"/>
      <c r="D10" s="226"/>
      <c r="E10" s="157"/>
      <c r="F10" s="228"/>
      <c r="G10" s="205" t="s">
        <v>288</v>
      </c>
      <c r="H10" s="206"/>
      <c r="I10" s="157"/>
      <c r="J10" s="228"/>
      <c r="K10" s="156" t="s">
        <v>289</v>
      </c>
      <c r="L10" s="220"/>
      <c r="M10" s="220"/>
      <c r="N10" s="230"/>
    </row>
    <row r="11" spans="1:14" ht="17.25" customHeight="1">
      <c r="A11" s="205" t="s">
        <v>291</v>
      </c>
      <c r="B11" s="206"/>
      <c r="C11" s="207"/>
      <c r="D11" s="226"/>
      <c r="E11" s="167"/>
      <c r="F11" s="228"/>
      <c r="G11" s="205" t="s">
        <v>288</v>
      </c>
      <c r="H11" s="206"/>
      <c r="I11" s="167"/>
      <c r="J11" s="228"/>
      <c r="K11" s="156" t="s">
        <v>289</v>
      </c>
      <c r="L11" s="220"/>
      <c r="M11" s="220"/>
      <c r="N11" s="230"/>
    </row>
    <row r="12" spans="1:14" ht="18" customHeight="1">
      <c r="A12" s="205" t="s">
        <v>292</v>
      </c>
      <c r="B12" s="206"/>
      <c r="C12" s="207"/>
      <c r="D12" s="158"/>
      <c r="E12" s="157"/>
      <c r="F12" s="228"/>
      <c r="G12" s="205" t="s">
        <v>288</v>
      </c>
      <c r="H12" s="206"/>
      <c r="I12" s="157"/>
      <c r="J12" s="155"/>
      <c r="K12" s="156" t="s">
        <v>289</v>
      </c>
      <c r="L12" s="220"/>
      <c r="M12" s="220"/>
      <c r="N12" s="230"/>
    </row>
    <row r="13" spans="1:14" ht="18.2" customHeight="1">
      <c r="A13" s="205" t="s">
        <v>293</v>
      </c>
      <c r="B13" s="206"/>
      <c r="C13" s="207"/>
      <c r="D13" s="226"/>
      <c r="E13" s="157"/>
      <c r="F13" s="228"/>
      <c r="G13" s="205" t="s">
        <v>288</v>
      </c>
      <c r="H13" s="206"/>
      <c r="I13" s="157"/>
      <c r="J13" s="228"/>
      <c r="K13" s="156" t="s">
        <v>289</v>
      </c>
      <c r="L13" s="220"/>
      <c r="M13" s="220"/>
      <c r="N13" s="230"/>
    </row>
    <row r="14" spans="1:14" ht="18" customHeight="1">
      <c r="A14" s="205" t="s">
        <v>294</v>
      </c>
      <c r="B14" s="206"/>
      <c r="C14" s="207"/>
      <c r="D14" s="226"/>
      <c r="E14" s="157"/>
      <c r="F14" s="228"/>
      <c r="G14" s="205" t="s">
        <v>288</v>
      </c>
      <c r="H14" s="206"/>
      <c r="I14" s="157"/>
      <c r="J14" s="228"/>
      <c r="K14" s="156" t="s">
        <v>289</v>
      </c>
      <c r="L14" s="220"/>
      <c r="M14" s="220"/>
      <c r="N14" s="230"/>
    </row>
    <row r="15" spans="1:14" ht="17.45" customHeight="1">
      <c r="A15" s="205" t="s">
        <v>295</v>
      </c>
      <c r="B15" s="206"/>
      <c r="C15" s="207"/>
      <c r="D15" s="226"/>
      <c r="E15" s="157"/>
      <c r="F15" s="228"/>
      <c r="G15" s="205" t="s">
        <v>288</v>
      </c>
      <c r="H15" s="206"/>
      <c r="I15" s="157"/>
      <c r="J15" s="228"/>
      <c r="K15" s="156" t="s">
        <v>289</v>
      </c>
      <c r="L15" s="220"/>
      <c r="M15" s="220"/>
      <c r="N15" s="230"/>
    </row>
    <row r="16" spans="1:14" ht="17.850000000000001" customHeight="1">
      <c r="A16" s="205" t="s">
        <v>296</v>
      </c>
      <c r="B16" s="206"/>
      <c r="C16" s="207"/>
      <c r="D16" s="226"/>
      <c r="E16" s="157"/>
      <c r="F16" s="228"/>
      <c r="G16" s="205" t="s">
        <v>288</v>
      </c>
      <c r="H16" s="206"/>
      <c r="I16" s="157"/>
      <c r="J16" s="228"/>
      <c r="K16" s="156" t="s">
        <v>289</v>
      </c>
      <c r="L16" s="220"/>
      <c r="M16" s="220"/>
      <c r="N16" s="230"/>
    </row>
    <row r="17" spans="1:14" ht="18" customHeight="1">
      <c r="A17" s="205" t="s">
        <v>297</v>
      </c>
      <c r="B17" s="206"/>
      <c r="C17" s="207"/>
      <c r="D17" s="226"/>
      <c r="E17" s="157"/>
      <c r="F17" s="228"/>
      <c r="G17" s="205" t="s">
        <v>288</v>
      </c>
      <c r="H17" s="206"/>
      <c r="I17" s="157"/>
      <c r="J17" s="228"/>
      <c r="K17" s="156" t="s">
        <v>289</v>
      </c>
      <c r="L17" s="220"/>
      <c r="M17" s="220"/>
      <c r="N17" s="230"/>
    </row>
    <row r="18" spans="1:14" ht="18" customHeight="1">
      <c r="A18" s="247"/>
      <c r="B18" s="248"/>
      <c r="C18" s="248"/>
      <c r="D18" s="248"/>
      <c r="E18" s="248"/>
      <c r="F18" s="248"/>
      <c r="G18" s="248"/>
      <c r="H18" s="248"/>
      <c r="I18" s="248"/>
      <c r="J18" s="248"/>
      <c r="K18" s="248"/>
      <c r="L18" s="248"/>
      <c r="M18" s="248"/>
      <c r="N18" s="249"/>
    </row>
    <row r="19" spans="1:14" ht="34.5" customHeight="1">
      <c r="A19" s="208" t="s">
        <v>446</v>
      </c>
      <c r="B19" s="209"/>
      <c r="C19" s="209"/>
      <c r="D19" s="209"/>
      <c r="E19" s="209"/>
      <c r="F19" s="209"/>
      <c r="G19" s="209"/>
      <c r="H19" s="209"/>
      <c r="I19" s="209"/>
      <c r="J19" s="209"/>
      <c r="K19" s="209"/>
      <c r="L19" s="209"/>
      <c r="M19" s="209"/>
      <c r="N19" s="210"/>
    </row>
    <row r="20" spans="1:14" ht="66" customHeight="1">
      <c r="A20" s="240" t="s">
        <v>445</v>
      </c>
      <c r="B20" s="240"/>
      <c r="C20" s="240"/>
      <c r="D20" s="240"/>
      <c r="E20" s="240"/>
      <c r="F20" s="240"/>
      <c r="G20" s="240"/>
      <c r="H20" s="240"/>
      <c r="I20" s="240"/>
      <c r="J20" s="240"/>
      <c r="K20" s="240"/>
      <c r="L20" s="240"/>
      <c r="M20" s="240"/>
      <c r="N20" s="240"/>
    </row>
    <row r="21" spans="1:14" ht="18.75" customHeight="1">
      <c r="A21" s="231" t="s">
        <v>302</v>
      </c>
      <c r="B21" s="232"/>
      <c r="C21" s="232"/>
      <c r="D21" s="233"/>
      <c r="E21" s="241" t="s">
        <v>367</v>
      </c>
      <c r="F21" s="241"/>
      <c r="G21" s="241"/>
      <c r="H21" s="241"/>
      <c r="I21" s="241"/>
      <c r="J21" s="241"/>
      <c r="K21" s="241"/>
      <c r="L21" s="241"/>
      <c r="M21" s="241"/>
      <c r="N21" s="242"/>
    </row>
    <row r="22" spans="1:14" ht="29.25" customHeight="1">
      <c r="A22" s="234"/>
      <c r="B22" s="235"/>
      <c r="C22" s="235"/>
      <c r="D22" s="236"/>
      <c r="E22" s="243"/>
      <c r="F22" s="243"/>
      <c r="G22" s="243"/>
      <c r="H22" s="243"/>
      <c r="I22" s="243"/>
      <c r="J22" s="243"/>
      <c r="K22" s="243"/>
      <c r="L22" s="243"/>
      <c r="M22" s="243"/>
      <c r="N22" s="244"/>
    </row>
    <row r="23" spans="1:14" ht="17.850000000000001" customHeight="1">
      <c r="A23" s="234"/>
      <c r="B23" s="235"/>
      <c r="C23" s="235"/>
      <c r="D23" s="236"/>
      <c r="E23" s="243"/>
      <c r="F23" s="243"/>
      <c r="G23" s="243"/>
      <c r="H23" s="243"/>
      <c r="I23" s="243"/>
      <c r="J23" s="243"/>
      <c r="K23" s="243"/>
      <c r="L23" s="243"/>
      <c r="M23" s="243"/>
      <c r="N23" s="244"/>
    </row>
    <row r="24" spans="1:14" ht="14.25" customHeight="1">
      <c r="A24" s="237"/>
      <c r="B24" s="238"/>
      <c r="C24" s="238"/>
      <c r="D24" s="239"/>
      <c r="E24" s="245"/>
      <c r="F24" s="245"/>
      <c r="G24" s="245"/>
      <c r="H24" s="245"/>
      <c r="I24" s="245"/>
      <c r="J24" s="245"/>
      <c r="K24" s="245"/>
      <c r="L24" s="245"/>
      <c r="M24" s="245"/>
      <c r="N24" s="246"/>
    </row>
    <row r="25" spans="1:14" ht="34.5" customHeight="1">
      <c r="A25" s="208" t="s">
        <v>285</v>
      </c>
      <c r="B25" s="209"/>
      <c r="C25" s="209"/>
      <c r="D25" s="209"/>
      <c r="E25" s="209"/>
      <c r="F25" s="209"/>
      <c r="G25" s="209"/>
      <c r="H25" s="209"/>
      <c r="I25" s="209"/>
      <c r="J25" s="209"/>
      <c r="K25" s="209"/>
      <c r="L25" s="209"/>
      <c r="M25" s="209"/>
      <c r="N25" s="210"/>
    </row>
    <row r="26" spans="1:14" ht="65.25" customHeight="1">
      <c r="A26" s="240" t="s">
        <v>444</v>
      </c>
      <c r="B26" s="240"/>
      <c r="C26" s="240"/>
      <c r="D26" s="240"/>
      <c r="E26" s="240"/>
      <c r="F26" s="240"/>
      <c r="G26" s="240"/>
      <c r="H26" s="240"/>
      <c r="I26" s="240"/>
      <c r="J26" s="240"/>
      <c r="K26" s="240"/>
      <c r="L26" s="240"/>
      <c r="M26" s="240"/>
      <c r="N26" s="240"/>
    </row>
    <row r="27" spans="1:14" ht="34.5" customHeight="1">
      <c r="A27" s="208" t="s">
        <v>286</v>
      </c>
      <c r="B27" s="209"/>
      <c r="C27" s="209"/>
      <c r="D27" s="209"/>
      <c r="E27" s="209"/>
      <c r="F27" s="209"/>
      <c r="G27" s="209"/>
      <c r="H27" s="209"/>
      <c r="I27" s="209"/>
      <c r="J27" s="209"/>
      <c r="K27" s="209"/>
      <c r="L27" s="209"/>
      <c r="M27" s="209"/>
      <c r="N27" s="210"/>
    </row>
    <row r="28" spans="1:14" ht="18.75" customHeight="1">
      <c r="A28" s="250" t="s">
        <v>302</v>
      </c>
      <c r="B28" s="250"/>
      <c r="C28" s="250"/>
      <c r="D28" s="250"/>
      <c r="E28" s="253" t="s">
        <v>367</v>
      </c>
      <c r="F28" s="253"/>
      <c r="G28" s="253"/>
      <c r="H28" s="253"/>
      <c r="I28" s="253"/>
      <c r="J28" s="253"/>
      <c r="K28" s="253"/>
      <c r="L28" s="253"/>
      <c r="M28" s="253"/>
      <c r="N28" s="254"/>
    </row>
    <row r="29" spans="1:14" ht="17.45" customHeight="1">
      <c r="A29" s="251"/>
      <c r="B29" s="251"/>
      <c r="C29" s="251"/>
      <c r="D29" s="251"/>
      <c r="E29" s="255"/>
      <c r="F29" s="255"/>
      <c r="G29" s="255"/>
      <c r="H29" s="255"/>
      <c r="I29" s="255"/>
      <c r="J29" s="255"/>
      <c r="K29" s="255"/>
      <c r="L29" s="255"/>
      <c r="M29" s="255"/>
      <c r="N29" s="256"/>
    </row>
    <row r="30" spans="1:14" ht="17.850000000000001" customHeight="1">
      <c r="A30" s="251"/>
      <c r="B30" s="251"/>
      <c r="C30" s="251"/>
      <c r="D30" s="251"/>
      <c r="E30" s="255"/>
      <c r="F30" s="255"/>
      <c r="G30" s="255"/>
      <c r="H30" s="255"/>
      <c r="I30" s="255"/>
      <c r="J30" s="255"/>
      <c r="K30" s="255"/>
      <c r="L30" s="255"/>
      <c r="M30" s="255"/>
      <c r="N30" s="256"/>
    </row>
    <row r="31" spans="1:14" ht="14.25" customHeight="1">
      <c r="A31" s="252"/>
      <c r="B31" s="252"/>
      <c r="C31" s="252"/>
      <c r="D31" s="252"/>
      <c r="E31" s="257"/>
      <c r="F31" s="257"/>
      <c r="G31" s="257"/>
      <c r="H31" s="257"/>
      <c r="I31" s="257"/>
      <c r="J31" s="257"/>
      <c r="K31" s="257"/>
      <c r="L31" s="257"/>
      <c r="M31" s="257"/>
      <c r="N31" s="258"/>
    </row>
    <row r="32" spans="1:14" ht="18.95" customHeight="1"/>
  </sheetData>
  <mergeCells count="50">
    <mergeCell ref="A25:N25"/>
    <mergeCell ref="A27:N27"/>
    <mergeCell ref="A28:D31"/>
    <mergeCell ref="A26:N26"/>
    <mergeCell ref="E28:N31"/>
    <mergeCell ref="A17:C17"/>
    <mergeCell ref="A21:D24"/>
    <mergeCell ref="A19:N19"/>
    <mergeCell ref="A20:N20"/>
    <mergeCell ref="E21:N24"/>
    <mergeCell ref="A18:N18"/>
    <mergeCell ref="A14:C14"/>
    <mergeCell ref="G14:H14"/>
    <mergeCell ref="L14:M14"/>
    <mergeCell ref="L15:M15"/>
    <mergeCell ref="A16:C16"/>
    <mergeCell ref="G16:H16"/>
    <mergeCell ref="L16:M16"/>
    <mergeCell ref="G17:H17"/>
    <mergeCell ref="L17:M17"/>
    <mergeCell ref="A8:N8"/>
    <mergeCell ref="A9:C9"/>
    <mergeCell ref="D9:D11"/>
    <mergeCell ref="G9:H9"/>
    <mergeCell ref="J9:J11"/>
    <mergeCell ref="L9:M9"/>
    <mergeCell ref="N9:N17"/>
    <mergeCell ref="A10:C10"/>
    <mergeCell ref="G10:H10"/>
    <mergeCell ref="L10:M10"/>
    <mergeCell ref="A11:C11"/>
    <mergeCell ref="G11:H11"/>
    <mergeCell ref="L11:M11"/>
    <mergeCell ref="A12:C12"/>
    <mergeCell ref="A15:C15"/>
    <mergeCell ref="G15:H15"/>
    <mergeCell ref="A1:N1"/>
    <mergeCell ref="A4:N4"/>
    <mergeCell ref="A5:N5"/>
    <mergeCell ref="A6:A7"/>
    <mergeCell ref="C6:N7"/>
    <mergeCell ref="A2:N3"/>
    <mergeCell ref="F9:F17"/>
    <mergeCell ref="G12:H12"/>
    <mergeCell ref="L12:M12"/>
    <mergeCell ref="A13:C13"/>
    <mergeCell ref="D13:D17"/>
    <mergeCell ref="G13:H13"/>
    <mergeCell ref="J13:J17"/>
    <mergeCell ref="L13:M13"/>
  </mergeCells>
  <hyperlinks>
    <hyperlink ref="E28" r:id="rId1" xr:uid="{540B32DC-4BD2-458E-B997-B0B18FB5A19D}"/>
    <hyperlink ref="E21" r:id="rId2" xr:uid="{640E6E8C-BBB3-43CF-9812-3E70B05F4EAF}"/>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topLeftCell="A46" zoomScale="55" zoomScaleNormal="55" workbookViewId="0">
      <selection activeCell="E51" sqref="E51:E5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02" t="s">
        <v>47</v>
      </c>
      <c r="B1" s="602"/>
      <c r="C1" s="602"/>
      <c r="D1" s="602"/>
      <c r="E1" s="602"/>
      <c r="F1" s="602"/>
      <c r="G1" s="602"/>
      <c r="H1" s="602"/>
      <c r="I1" s="602"/>
      <c r="J1" s="602"/>
      <c r="K1" s="602"/>
      <c r="L1" s="602"/>
      <c r="M1" s="602"/>
      <c r="N1" s="602"/>
      <c r="O1" s="602"/>
      <c r="P1" s="602"/>
      <c r="Q1" s="602"/>
      <c r="R1" s="602"/>
      <c r="S1" s="602"/>
      <c r="T1" s="602"/>
      <c r="U1" s="603"/>
    </row>
    <row r="2" spans="1:21">
      <c r="A2" s="577" t="s">
        <v>29</v>
      </c>
      <c r="B2" s="577"/>
      <c r="C2" s="577"/>
      <c r="D2" s="577"/>
      <c r="E2" s="577"/>
      <c r="F2" s="577"/>
      <c r="G2" s="577"/>
      <c r="H2" s="577"/>
      <c r="I2" s="577"/>
      <c r="J2" s="577"/>
      <c r="K2" s="578" t="s">
        <v>65</v>
      </c>
      <c r="L2" s="579"/>
      <c r="M2" s="579"/>
      <c r="N2" s="579"/>
      <c r="O2" s="579"/>
      <c r="P2" s="579"/>
      <c r="Q2" s="579"/>
      <c r="R2" s="579"/>
      <c r="S2" s="579"/>
      <c r="T2" s="579"/>
      <c r="U2" s="580"/>
    </row>
    <row r="3" spans="1:21">
      <c r="A3" s="577" t="s">
        <v>30</v>
      </c>
      <c r="B3" s="577"/>
      <c r="C3" s="577"/>
      <c r="D3" s="577"/>
      <c r="E3" s="577"/>
      <c r="F3" s="577"/>
      <c r="G3" s="577"/>
      <c r="H3" s="577"/>
      <c r="I3" s="577"/>
      <c r="J3" s="577"/>
      <c r="K3" s="578" t="s">
        <v>65</v>
      </c>
      <c r="L3" s="579"/>
      <c r="M3" s="579"/>
      <c r="N3" s="579"/>
      <c r="O3" s="579"/>
      <c r="P3" s="579"/>
      <c r="Q3" s="579"/>
      <c r="R3" s="579"/>
      <c r="S3" s="579"/>
      <c r="T3" s="579"/>
      <c r="U3" s="580"/>
    </row>
    <row r="4" spans="1:21">
      <c r="A4" s="577" t="s">
        <v>31</v>
      </c>
      <c r="B4" s="577"/>
      <c r="C4" s="577"/>
      <c r="D4" s="577"/>
      <c r="E4" s="577"/>
      <c r="F4" s="577"/>
      <c r="G4" s="577"/>
      <c r="H4" s="577"/>
      <c r="I4" s="577"/>
      <c r="J4" s="577"/>
      <c r="K4" s="578" t="s">
        <v>65</v>
      </c>
      <c r="L4" s="579"/>
      <c r="M4" s="579"/>
      <c r="N4" s="579"/>
      <c r="O4" s="579"/>
      <c r="P4" s="579"/>
      <c r="Q4" s="579"/>
      <c r="R4" s="579"/>
      <c r="S4" s="579"/>
      <c r="T4" s="579"/>
      <c r="U4" s="580"/>
    </row>
    <row r="5" spans="1:21">
      <c r="A5" s="577" t="s">
        <v>32</v>
      </c>
      <c r="B5" s="577"/>
      <c r="C5" s="577"/>
      <c r="D5" s="577"/>
      <c r="E5" s="577"/>
      <c r="F5" s="577"/>
      <c r="G5" s="577"/>
      <c r="H5" s="577"/>
      <c r="I5" s="577"/>
      <c r="J5" s="577"/>
      <c r="K5" s="604" t="s">
        <v>66</v>
      </c>
      <c r="L5" s="605"/>
      <c r="M5" s="605"/>
      <c r="N5" s="605"/>
      <c r="O5" s="605"/>
      <c r="P5" s="605"/>
      <c r="Q5" s="605"/>
      <c r="R5" s="605"/>
      <c r="S5" s="605"/>
      <c r="T5" s="605"/>
      <c r="U5" s="606"/>
    </row>
    <row r="6" spans="1:21">
      <c r="A6" s="577" t="s">
        <v>33</v>
      </c>
      <c r="B6" s="577"/>
      <c r="C6" s="577"/>
      <c r="D6" s="577"/>
      <c r="E6" s="577"/>
      <c r="F6" s="577"/>
      <c r="G6" s="577"/>
      <c r="H6" s="577"/>
      <c r="I6" s="577"/>
      <c r="J6" s="577"/>
      <c r="K6" s="578"/>
      <c r="L6" s="579"/>
      <c r="M6" s="579"/>
      <c r="N6" s="579"/>
      <c r="O6" s="579"/>
      <c r="P6" s="579"/>
      <c r="Q6" s="579"/>
      <c r="R6" s="579"/>
      <c r="S6" s="579"/>
      <c r="T6" s="579"/>
      <c r="U6" s="580"/>
    </row>
    <row r="7" spans="1:21" ht="47.25" customHeight="1">
      <c r="A7" s="599" t="s">
        <v>165</v>
      </c>
      <c r="B7" s="600"/>
      <c r="C7" s="600"/>
      <c r="D7" s="600"/>
      <c r="E7" s="600"/>
      <c r="F7" s="600"/>
      <c r="G7" s="600"/>
      <c r="H7" s="600"/>
      <c r="I7" s="600"/>
      <c r="J7" s="600"/>
      <c r="K7" s="600"/>
      <c r="L7" s="600"/>
      <c r="M7" s="600"/>
      <c r="N7" s="600"/>
      <c r="O7" s="600"/>
      <c r="P7" s="600"/>
      <c r="Q7" s="600"/>
      <c r="R7" s="600"/>
      <c r="S7" s="600"/>
      <c r="T7" s="600"/>
      <c r="U7" s="601"/>
    </row>
    <row r="8" spans="1:21" ht="30.75" customHeight="1">
      <c r="A8" s="581" t="s">
        <v>154</v>
      </c>
      <c r="B8" s="564" t="s">
        <v>163</v>
      </c>
      <c r="C8" s="564" t="s">
        <v>156</v>
      </c>
      <c r="D8" s="564" t="s">
        <v>155</v>
      </c>
      <c r="E8" s="564" t="s">
        <v>146</v>
      </c>
      <c r="F8" s="582" t="s">
        <v>157</v>
      </c>
      <c r="G8" s="582"/>
      <c r="H8" s="582"/>
      <c r="I8" s="582"/>
      <c r="J8" s="582"/>
      <c r="K8" s="582"/>
      <c r="L8" s="582"/>
      <c r="M8" s="582"/>
      <c r="N8" s="582"/>
      <c r="O8" s="582"/>
      <c r="P8" s="582"/>
      <c r="Q8" s="582"/>
      <c r="R8" s="583"/>
      <c r="S8" s="587" t="s">
        <v>148</v>
      </c>
      <c r="T8" s="588"/>
      <c r="U8" s="589"/>
    </row>
    <row r="9" spans="1:21" ht="21" customHeight="1">
      <c r="A9" s="581"/>
      <c r="B9" s="564"/>
      <c r="C9" s="564"/>
      <c r="D9" s="564"/>
      <c r="E9" s="564"/>
      <c r="F9" s="39" t="s">
        <v>50</v>
      </c>
      <c r="G9" s="6" t="s">
        <v>51</v>
      </c>
      <c r="H9" s="7" t="s">
        <v>52</v>
      </c>
      <c r="I9" s="8" t="s">
        <v>53</v>
      </c>
      <c r="J9" s="8" t="s">
        <v>54</v>
      </c>
      <c r="K9" s="8" t="s">
        <v>55</v>
      </c>
      <c r="L9" s="7" t="s">
        <v>56</v>
      </c>
      <c r="M9" s="7" t="s">
        <v>57</v>
      </c>
      <c r="N9" s="7" t="s">
        <v>58</v>
      </c>
      <c r="O9" s="8" t="s">
        <v>59</v>
      </c>
      <c r="P9" s="8" t="s">
        <v>60</v>
      </c>
      <c r="Q9" s="40" t="s">
        <v>61</v>
      </c>
      <c r="R9" s="590" t="s">
        <v>22</v>
      </c>
      <c r="S9" s="591" t="s">
        <v>62</v>
      </c>
      <c r="T9" s="591" t="s">
        <v>63</v>
      </c>
      <c r="U9" s="592" t="s">
        <v>64</v>
      </c>
    </row>
    <row r="10" spans="1:21">
      <c r="A10" s="581"/>
      <c r="B10" s="564"/>
      <c r="C10" s="564"/>
      <c r="D10" s="564"/>
      <c r="E10" s="564"/>
      <c r="F10" s="593" t="s">
        <v>49</v>
      </c>
      <c r="G10" s="594"/>
      <c r="H10" s="594"/>
      <c r="I10" s="594"/>
      <c r="J10" s="594"/>
      <c r="K10" s="594"/>
      <c r="L10" s="594"/>
      <c r="M10" s="594"/>
      <c r="N10" s="594"/>
      <c r="O10" s="594"/>
      <c r="P10" s="594"/>
      <c r="Q10" s="595"/>
      <c r="R10" s="590"/>
      <c r="S10" s="591"/>
      <c r="T10" s="591"/>
      <c r="U10" s="592"/>
    </row>
    <row r="11" spans="1:21">
      <c r="A11" s="581"/>
      <c r="B11" s="564"/>
      <c r="C11" s="564"/>
      <c r="D11" s="564"/>
      <c r="E11" s="564"/>
      <c r="F11" s="596"/>
      <c r="G11" s="597"/>
      <c r="H11" s="597"/>
      <c r="I11" s="597"/>
      <c r="J11" s="597"/>
      <c r="K11" s="597"/>
      <c r="L11" s="597"/>
      <c r="M11" s="597"/>
      <c r="N11" s="597"/>
      <c r="O11" s="597"/>
      <c r="P11" s="597"/>
      <c r="Q11" s="598"/>
      <c r="R11" s="590"/>
      <c r="S11" s="591"/>
      <c r="T11" s="591"/>
      <c r="U11" s="592"/>
    </row>
    <row r="12" spans="1:21" ht="72" customHeight="1">
      <c r="A12" s="584" t="s">
        <v>164</v>
      </c>
      <c r="B12" s="585" t="s">
        <v>151</v>
      </c>
      <c r="C12" s="557" t="s">
        <v>147</v>
      </c>
      <c r="D12" s="9" t="s">
        <v>144</v>
      </c>
      <c r="E12" s="555" t="s">
        <v>97</v>
      </c>
      <c r="F12" s="10"/>
      <c r="G12" s="10"/>
      <c r="H12" s="14"/>
      <c r="I12" s="12"/>
      <c r="J12" s="12"/>
      <c r="K12" s="14">
        <v>15</v>
      </c>
      <c r="L12" s="12"/>
      <c r="M12" s="12"/>
      <c r="N12" s="14"/>
      <c r="O12" s="15"/>
      <c r="P12" s="12"/>
      <c r="Q12" s="14"/>
      <c r="R12" s="13">
        <f>SUM(F12:Q12)</f>
        <v>15</v>
      </c>
      <c r="S12" s="10">
        <f>SUM(R12)</f>
        <v>15</v>
      </c>
      <c r="T12" s="573">
        <f>'AE1'!H51</f>
        <v>9</v>
      </c>
      <c r="U12" s="575">
        <f>S13/S12</f>
        <v>0.8</v>
      </c>
    </row>
    <row r="13" spans="1:21" ht="70.5" customHeight="1">
      <c r="A13" s="584"/>
      <c r="B13" s="586"/>
      <c r="C13" s="571"/>
      <c r="D13" s="34" t="s">
        <v>145</v>
      </c>
      <c r="E13" s="572"/>
      <c r="F13" s="33"/>
      <c r="G13" s="33"/>
      <c r="H13" s="36"/>
      <c r="I13" s="37"/>
      <c r="J13" s="37"/>
      <c r="K13" s="36">
        <v>12</v>
      </c>
      <c r="L13" s="37"/>
      <c r="M13" s="37"/>
      <c r="N13" s="36"/>
      <c r="O13" s="37"/>
      <c r="P13" s="37"/>
      <c r="Q13" s="36"/>
      <c r="R13" s="38">
        <f>SUM(F13:Q13)</f>
        <v>12</v>
      </c>
      <c r="S13" s="33">
        <f>SUM(R13)</f>
        <v>12</v>
      </c>
      <c r="T13" s="574"/>
      <c r="U13" s="576"/>
    </row>
    <row r="14" spans="1:21" ht="24" customHeight="1">
      <c r="A14" s="564" t="s">
        <v>154</v>
      </c>
      <c r="B14" s="564" t="s">
        <v>163</v>
      </c>
      <c r="C14" s="564" t="s">
        <v>156</v>
      </c>
      <c r="D14" s="564" t="s">
        <v>155</v>
      </c>
      <c r="E14" s="564" t="s">
        <v>146</v>
      </c>
      <c r="F14" s="565" t="s">
        <v>158</v>
      </c>
      <c r="G14" s="566"/>
      <c r="H14" s="566"/>
      <c r="I14" s="566"/>
      <c r="J14" s="566"/>
      <c r="K14" s="566"/>
      <c r="L14" s="566"/>
      <c r="M14" s="566"/>
      <c r="N14" s="566"/>
      <c r="O14" s="566"/>
      <c r="P14" s="566"/>
      <c r="Q14" s="567"/>
      <c r="R14" s="568" t="s">
        <v>22</v>
      </c>
      <c r="S14" s="548" t="s">
        <v>62</v>
      </c>
      <c r="T14" s="548" t="s">
        <v>63</v>
      </c>
      <c r="U14" s="548" t="s">
        <v>64</v>
      </c>
    </row>
    <row r="15" spans="1:21" ht="38.25" customHeight="1">
      <c r="A15" s="564"/>
      <c r="B15" s="564"/>
      <c r="C15" s="564"/>
      <c r="D15" s="564"/>
      <c r="E15" s="564"/>
      <c r="F15" s="39" t="s">
        <v>50</v>
      </c>
      <c r="G15" s="6" t="s">
        <v>51</v>
      </c>
      <c r="H15" s="7" t="s">
        <v>52</v>
      </c>
      <c r="I15" s="8" t="s">
        <v>53</v>
      </c>
      <c r="J15" s="8" t="s">
        <v>54</v>
      </c>
      <c r="K15" s="8" t="s">
        <v>55</v>
      </c>
      <c r="L15" s="7" t="s">
        <v>56</v>
      </c>
      <c r="M15" s="7" t="s">
        <v>57</v>
      </c>
      <c r="N15" s="7" t="s">
        <v>58</v>
      </c>
      <c r="O15" s="8" t="s">
        <v>59</v>
      </c>
      <c r="P15" s="8" t="s">
        <v>60</v>
      </c>
      <c r="Q15" s="40" t="s">
        <v>61</v>
      </c>
      <c r="R15" s="569"/>
      <c r="S15" s="549"/>
      <c r="T15" s="549"/>
      <c r="U15" s="549"/>
    </row>
    <row r="16" spans="1:21" ht="62.25" customHeight="1">
      <c r="A16" s="550" t="s">
        <v>166</v>
      </c>
      <c r="B16" s="551" t="s">
        <v>173</v>
      </c>
      <c r="C16" s="557" t="s">
        <v>174</v>
      </c>
      <c r="D16" s="10" t="s">
        <v>175</v>
      </c>
      <c r="E16" s="555" t="s">
        <v>177</v>
      </c>
      <c r="F16" s="10"/>
      <c r="G16" s="10"/>
      <c r="H16" s="14"/>
      <c r="I16" s="12"/>
      <c r="J16" s="12"/>
      <c r="K16" s="14">
        <v>15</v>
      </c>
      <c r="L16" s="12"/>
      <c r="M16" s="12"/>
      <c r="N16" s="14"/>
      <c r="O16" s="15"/>
      <c r="P16" s="12"/>
      <c r="Q16" s="14"/>
      <c r="R16" s="13">
        <f>SUM(F16:Q16)</f>
        <v>15</v>
      </c>
      <c r="S16" s="10">
        <f>SUM(R16)</f>
        <v>15</v>
      </c>
      <c r="T16" s="573">
        <f>'AE1'!H55</f>
        <v>0</v>
      </c>
      <c r="U16" s="575">
        <f>S17/S16</f>
        <v>0.8</v>
      </c>
    </row>
    <row r="17" spans="1:21" ht="85.5" customHeight="1">
      <c r="A17" s="550"/>
      <c r="B17" s="570"/>
      <c r="C17" s="571"/>
      <c r="D17" s="33" t="s">
        <v>176</v>
      </c>
      <c r="E17" s="572"/>
      <c r="F17" s="33"/>
      <c r="G17" s="33"/>
      <c r="H17" s="36"/>
      <c r="I17" s="37"/>
      <c r="J17" s="37"/>
      <c r="K17" s="36">
        <v>12</v>
      </c>
      <c r="L17" s="37"/>
      <c r="M17" s="37"/>
      <c r="N17" s="36"/>
      <c r="O17" s="37"/>
      <c r="P17" s="37"/>
      <c r="Q17" s="36"/>
      <c r="R17" s="38">
        <f>SUM(F17:Q17)</f>
        <v>12</v>
      </c>
      <c r="S17" s="33">
        <f>SUM(R17)</f>
        <v>12</v>
      </c>
      <c r="T17" s="574"/>
      <c r="U17" s="576"/>
    </row>
    <row r="18" spans="1:21" ht="21.75" customHeight="1">
      <c r="A18" s="564" t="s">
        <v>154</v>
      </c>
      <c r="B18" s="564" t="s">
        <v>163</v>
      </c>
      <c r="C18" s="564" t="s">
        <v>156</v>
      </c>
      <c r="D18" s="564" t="s">
        <v>155</v>
      </c>
      <c r="E18" s="564" t="s">
        <v>146</v>
      </c>
      <c r="F18" s="565" t="s">
        <v>158</v>
      </c>
      <c r="G18" s="566"/>
      <c r="H18" s="566"/>
      <c r="I18" s="566"/>
      <c r="J18" s="566"/>
      <c r="K18" s="566"/>
      <c r="L18" s="566"/>
      <c r="M18" s="566"/>
      <c r="N18" s="566"/>
      <c r="O18" s="566"/>
      <c r="P18" s="566"/>
      <c r="Q18" s="567"/>
      <c r="R18" s="568" t="s">
        <v>22</v>
      </c>
      <c r="S18" s="548" t="s">
        <v>62</v>
      </c>
      <c r="T18" s="548" t="s">
        <v>63</v>
      </c>
      <c r="U18" s="548" t="s">
        <v>64</v>
      </c>
    </row>
    <row r="19" spans="1:21" ht="34.5" customHeight="1">
      <c r="A19" s="564"/>
      <c r="B19" s="564"/>
      <c r="C19" s="564"/>
      <c r="D19" s="564"/>
      <c r="E19" s="564"/>
      <c r="F19" s="39" t="s">
        <v>50</v>
      </c>
      <c r="G19" s="6" t="s">
        <v>51</v>
      </c>
      <c r="H19" s="7" t="s">
        <v>52</v>
      </c>
      <c r="I19" s="8" t="s">
        <v>53</v>
      </c>
      <c r="J19" s="8" t="s">
        <v>54</v>
      </c>
      <c r="K19" s="8" t="s">
        <v>55</v>
      </c>
      <c r="L19" s="7" t="s">
        <v>56</v>
      </c>
      <c r="M19" s="7" t="s">
        <v>57</v>
      </c>
      <c r="N19" s="7" t="s">
        <v>58</v>
      </c>
      <c r="O19" s="8" t="s">
        <v>59</v>
      </c>
      <c r="P19" s="8" t="s">
        <v>60</v>
      </c>
      <c r="Q19" s="40" t="s">
        <v>61</v>
      </c>
      <c r="R19" s="569"/>
      <c r="S19" s="549"/>
      <c r="T19" s="549"/>
      <c r="U19" s="549"/>
    </row>
    <row r="20" spans="1:21" ht="69" customHeight="1">
      <c r="A20" s="550" t="s">
        <v>167</v>
      </c>
      <c r="B20" s="551"/>
      <c r="C20" s="553"/>
      <c r="D20" s="9"/>
      <c r="E20" s="555"/>
      <c r="F20" s="10"/>
      <c r="G20" s="10"/>
      <c r="H20" s="14"/>
      <c r="I20" s="12"/>
      <c r="J20" s="12"/>
      <c r="K20" s="12"/>
      <c r="L20" s="12"/>
      <c r="M20" s="12"/>
      <c r="N20" s="12"/>
      <c r="O20" s="12"/>
      <c r="P20" s="15"/>
      <c r="Q20" s="12"/>
      <c r="R20" s="13"/>
      <c r="S20" s="10"/>
      <c r="T20" s="557"/>
      <c r="U20" s="559"/>
    </row>
    <row r="21" spans="1:21" ht="80.25" customHeight="1">
      <c r="A21" s="550"/>
      <c r="B21" s="552"/>
      <c r="C21" s="554"/>
      <c r="D21" s="9"/>
      <c r="E21" s="556"/>
      <c r="F21" s="10"/>
      <c r="G21" s="10"/>
      <c r="H21" s="11"/>
      <c r="I21" s="12"/>
      <c r="J21" s="12"/>
      <c r="K21" s="12"/>
      <c r="L21" s="12"/>
      <c r="M21" s="12"/>
      <c r="N21" s="12"/>
      <c r="O21" s="12"/>
      <c r="P21" s="12"/>
      <c r="Q21" s="12"/>
      <c r="R21" s="13"/>
      <c r="S21" s="10"/>
      <c r="T21" s="558"/>
      <c r="U21" s="560"/>
    </row>
    <row r="22" spans="1:21" ht="47.25" customHeight="1">
      <c r="A22" s="561" t="s">
        <v>168</v>
      </c>
      <c r="B22" s="562"/>
      <c r="C22" s="562"/>
      <c r="D22" s="562"/>
      <c r="E22" s="562"/>
      <c r="F22" s="562"/>
      <c r="G22" s="562"/>
      <c r="H22" s="562"/>
      <c r="I22" s="562"/>
      <c r="J22" s="562"/>
      <c r="K22" s="562"/>
      <c r="L22" s="562"/>
      <c r="M22" s="562"/>
      <c r="N22" s="562"/>
      <c r="O22" s="562"/>
      <c r="P22" s="562"/>
      <c r="Q22" s="562"/>
      <c r="R22" s="562"/>
      <c r="S22" s="562"/>
      <c r="T22" s="562"/>
      <c r="U22" s="563"/>
    </row>
    <row r="23" spans="1:21" ht="21.75" customHeight="1">
      <c r="A23" s="568" t="s">
        <v>154</v>
      </c>
      <c r="B23" s="568" t="s">
        <v>163</v>
      </c>
      <c r="C23" s="568" t="s">
        <v>156</v>
      </c>
      <c r="D23" s="568" t="s">
        <v>155</v>
      </c>
      <c r="E23" s="568" t="s">
        <v>146</v>
      </c>
      <c r="F23" s="565" t="s">
        <v>158</v>
      </c>
      <c r="G23" s="566"/>
      <c r="H23" s="566"/>
      <c r="I23" s="566"/>
      <c r="J23" s="566"/>
      <c r="K23" s="566"/>
      <c r="L23" s="566"/>
      <c r="M23" s="566"/>
      <c r="N23" s="566"/>
      <c r="O23" s="566"/>
      <c r="P23" s="566"/>
      <c r="Q23" s="567"/>
      <c r="R23" s="568" t="s">
        <v>22</v>
      </c>
      <c r="S23" s="548" t="s">
        <v>62</v>
      </c>
      <c r="T23" s="548" t="s">
        <v>63</v>
      </c>
      <c r="U23" s="548" t="s">
        <v>64</v>
      </c>
    </row>
    <row r="24" spans="1:21" ht="36.75" customHeight="1">
      <c r="A24" s="569"/>
      <c r="B24" s="569"/>
      <c r="C24" s="569"/>
      <c r="D24" s="569"/>
      <c r="E24" s="569"/>
      <c r="F24" s="39" t="s">
        <v>50</v>
      </c>
      <c r="G24" s="6" t="s">
        <v>51</v>
      </c>
      <c r="H24" s="7" t="s">
        <v>52</v>
      </c>
      <c r="I24" s="8" t="s">
        <v>53</v>
      </c>
      <c r="J24" s="8" t="s">
        <v>54</v>
      </c>
      <c r="K24" s="8" t="s">
        <v>55</v>
      </c>
      <c r="L24" s="7" t="s">
        <v>56</v>
      </c>
      <c r="M24" s="7" t="s">
        <v>57</v>
      </c>
      <c r="N24" s="7" t="s">
        <v>58</v>
      </c>
      <c r="O24" s="8" t="s">
        <v>59</v>
      </c>
      <c r="P24" s="8" t="s">
        <v>60</v>
      </c>
      <c r="Q24" s="40" t="s">
        <v>61</v>
      </c>
      <c r="R24" s="569"/>
      <c r="S24" s="549"/>
      <c r="T24" s="549"/>
      <c r="U24" s="549"/>
    </row>
    <row r="25" spans="1:21" ht="71.25" customHeight="1">
      <c r="A25" s="550" t="s">
        <v>184</v>
      </c>
      <c r="B25" s="551" t="s">
        <v>153</v>
      </c>
      <c r="C25" s="553"/>
      <c r="D25" s="34"/>
      <c r="E25" s="555"/>
      <c r="F25" s="10"/>
      <c r="G25" s="10"/>
      <c r="H25" s="14"/>
      <c r="I25" s="12"/>
      <c r="J25" s="12"/>
      <c r="K25" s="12"/>
      <c r="L25" s="12"/>
      <c r="M25" s="12"/>
      <c r="N25" s="12"/>
      <c r="O25" s="12"/>
      <c r="P25" s="15"/>
      <c r="Q25" s="12"/>
      <c r="R25" s="13"/>
      <c r="S25" s="10"/>
      <c r="T25" s="557"/>
      <c r="U25" s="559"/>
    </row>
    <row r="26" spans="1:21" ht="78" customHeight="1">
      <c r="A26" s="550"/>
      <c r="B26" s="552"/>
      <c r="C26" s="554"/>
      <c r="D26" s="35"/>
      <c r="E26" s="556"/>
      <c r="F26" s="10"/>
      <c r="G26" s="10"/>
      <c r="H26" s="11"/>
      <c r="I26" s="12"/>
      <c r="J26" s="12"/>
      <c r="K26" s="12"/>
      <c r="L26" s="12"/>
      <c r="M26" s="12"/>
      <c r="N26" s="12"/>
      <c r="O26" s="12"/>
      <c r="P26" s="12"/>
      <c r="Q26" s="12"/>
      <c r="R26" s="13"/>
      <c r="S26" s="10"/>
      <c r="T26" s="558"/>
      <c r="U26" s="560"/>
    </row>
    <row r="27" spans="1:21" ht="28.5" customHeight="1">
      <c r="A27" s="564" t="s">
        <v>154</v>
      </c>
      <c r="B27" s="564" t="s">
        <v>163</v>
      </c>
      <c r="C27" s="564" t="s">
        <v>156</v>
      </c>
      <c r="D27" s="564" t="s">
        <v>155</v>
      </c>
      <c r="E27" s="564" t="s">
        <v>146</v>
      </c>
      <c r="F27" s="565" t="s">
        <v>158</v>
      </c>
      <c r="G27" s="566"/>
      <c r="H27" s="566"/>
      <c r="I27" s="566"/>
      <c r="J27" s="566"/>
      <c r="K27" s="566"/>
      <c r="L27" s="566"/>
      <c r="M27" s="566"/>
      <c r="N27" s="566"/>
      <c r="O27" s="566"/>
      <c r="P27" s="566"/>
      <c r="Q27" s="567"/>
      <c r="R27" s="568" t="s">
        <v>22</v>
      </c>
      <c r="S27" s="548" t="s">
        <v>62</v>
      </c>
      <c r="T27" s="548" t="s">
        <v>63</v>
      </c>
      <c r="U27" s="548" t="s">
        <v>64</v>
      </c>
    </row>
    <row r="28" spans="1:21" ht="36" customHeight="1">
      <c r="A28" s="564"/>
      <c r="B28" s="564"/>
      <c r="C28" s="564"/>
      <c r="D28" s="564"/>
      <c r="E28" s="564"/>
      <c r="F28" s="39" t="s">
        <v>50</v>
      </c>
      <c r="G28" s="6" t="s">
        <v>51</v>
      </c>
      <c r="H28" s="7" t="s">
        <v>52</v>
      </c>
      <c r="I28" s="8" t="s">
        <v>53</v>
      </c>
      <c r="J28" s="8" t="s">
        <v>54</v>
      </c>
      <c r="K28" s="8" t="s">
        <v>55</v>
      </c>
      <c r="L28" s="7" t="s">
        <v>56</v>
      </c>
      <c r="M28" s="7" t="s">
        <v>57</v>
      </c>
      <c r="N28" s="7" t="s">
        <v>58</v>
      </c>
      <c r="O28" s="8" t="s">
        <v>59</v>
      </c>
      <c r="P28" s="8" t="s">
        <v>60</v>
      </c>
      <c r="Q28" s="40" t="s">
        <v>61</v>
      </c>
      <c r="R28" s="569"/>
      <c r="S28" s="549"/>
      <c r="T28" s="549"/>
      <c r="U28" s="549"/>
    </row>
    <row r="29" spans="1:21" ht="76.5" customHeight="1">
      <c r="A29" s="550" t="s">
        <v>185</v>
      </c>
      <c r="B29" s="551" t="s">
        <v>153</v>
      </c>
      <c r="C29" s="553"/>
      <c r="D29" s="34"/>
      <c r="E29" s="555"/>
      <c r="F29" s="10"/>
      <c r="G29" s="10"/>
      <c r="H29" s="14"/>
      <c r="I29" s="12"/>
      <c r="J29" s="12"/>
      <c r="K29" s="12"/>
      <c r="L29" s="12"/>
      <c r="M29" s="12"/>
      <c r="N29" s="12"/>
      <c r="O29" s="12"/>
      <c r="P29" s="15"/>
      <c r="Q29" s="12"/>
      <c r="R29" s="13"/>
      <c r="S29" s="10"/>
      <c r="T29" s="557"/>
      <c r="U29" s="559"/>
    </row>
    <row r="30" spans="1:21" ht="87" customHeight="1">
      <c r="A30" s="550"/>
      <c r="B30" s="552"/>
      <c r="C30" s="554"/>
      <c r="D30" s="35"/>
      <c r="E30" s="556"/>
      <c r="F30" s="10"/>
      <c r="G30" s="10"/>
      <c r="H30" s="11"/>
      <c r="I30" s="12"/>
      <c r="J30" s="12"/>
      <c r="K30" s="12"/>
      <c r="L30" s="12"/>
      <c r="M30" s="12"/>
      <c r="N30" s="12"/>
      <c r="O30" s="12"/>
      <c r="P30" s="12"/>
      <c r="Q30" s="12"/>
      <c r="R30" s="13"/>
      <c r="S30" s="10"/>
      <c r="T30" s="558"/>
      <c r="U30" s="560"/>
    </row>
    <row r="31" spans="1:21" ht="28.5" customHeight="1">
      <c r="A31" s="564" t="s">
        <v>154</v>
      </c>
      <c r="B31" s="564" t="s">
        <v>163</v>
      </c>
      <c r="C31" s="564" t="s">
        <v>156</v>
      </c>
      <c r="D31" s="564" t="s">
        <v>155</v>
      </c>
      <c r="E31" s="564" t="s">
        <v>146</v>
      </c>
      <c r="F31" s="565" t="s">
        <v>158</v>
      </c>
      <c r="G31" s="566"/>
      <c r="H31" s="566"/>
      <c r="I31" s="566"/>
      <c r="J31" s="566"/>
      <c r="K31" s="566"/>
      <c r="L31" s="566"/>
      <c r="M31" s="566"/>
      <c r="N31" s="566"/>
      <c r="O31" s="566"/>
      <c r="P31" s="566"/>
      <c r="Q31" s="567"/>
      <c r="R31" s="568" t="s">
        <v>22</v>
      </c>
      <c r="S31" s="548" t="s">
        <v>62</v>
      </c>
      <c r="T31" s="548" t="s">
        <v>63</v>
      </c>
      <c r="U31" s="548" t="s">
        <v>64</v>
      </c>
    </row>
    <row r="32" spans="1:21" ht="39" customHeight="1">
      <c r="A32" s="564"/>
      <c r="B32" s="564"/>
      <c r="C32" s="564"/>
      <c r="D32" s="564"/>
      <c r="E32" s="564"/>
      <c r="F32" s="39"/>
      <c r="G32" s="6" t="s">
        <v>51</v>
      </c>
      <c r="H32" s="7" t="s">
        <v>52</v>
      </c>
      <c r="I32" s="8" t="s">
        <v>53</v>
      </c>
      <c r="J32" s="8" t="s">
        <v>54</v>
      </c>
      <c r="K32" s="8" t="s">
        <v>55</v>
      </c>
      <c r="L32" s="7" t="s">
        <v>56</v>
      </c>
      <c r="M32" s="7" t="s">
        <v>57</v>
      </c>
      <c r="N32" s="7" t="s">
        <v>58</v>
      </c>
      <c r="O32" s="8" t="s">
        <v>59</v>
      </c>
      <c r="P32" s="8" t="s">
        <v>60</v>
      </c>
      <c r="Q32" s="40" t="s">
        <v>61</v>
      </c>
      <c r="R32" s="569"/>
      <c r="S32" s="549"/>
      <c r="T32" s="549"/>
      <c r="U32" s="549"/>
    </row>
    <row r="33" spans="1:21" ht="74.25" customHeight="1">
      <c r="A33" s="550" t="s">
        <v>186</v>
      </c>
      <c r="B33" s="551" t="s">
        <v>153</v>
      </c>
      <c r="C33" s="553"/>
      <c r="D33" s="34"/>
      <c r="E33" s="555"/>
      <c r="F33" s="10"/>
      <c r="G33" s="10"/>
      <c r="H33" s="14"/>
      <c r="I33" s="12"/>
      <c r="J33" s="12"/>
      <c r="K33" s="12"/>
      <c r="L33" s="12"/>
      <c r="M33" s="12"/>
      <c r="N33" s="12"/>
      <c r="O33" s="12"/>
      <c r="P33" s="15"/>
      <c r="Q33" s="12"/>
      <c r="R33" s="13"/>
      <c r="S33" s="10"/>
      <c r="T33" s="557"/>
      <c r="U33" s="559"/>
    </row>
    <row r="34" spans="1:21" ht="81.75" customHeight="1">
      <c r="A34" s="550"/>
      <c r="B34" s="552"/>
      <c r="C34" s="554"/>
      <c r="D34" s="35"/>
      <c r="E34" s="556"/>
      <c r="F34" s="10"/>
      <c r="G34" s="10"/>
      <c r="H34" s="11"/>
      <c r="I34" s="12"/>
      <c r="J34" s="12"/>
      <c r="K34" s="12"/>
      <c r="L34" s="12"/>
      <c r="M34" s="12"/>
      <c r="N34" s="12"/>
      <c r="O34" s="12"/>
      <c r="P34" s="12"/>
      <c r="Q34" s="12"/>
      <c r="R34" s="13"/>
      <c r="S34" s="10"/>
      <c r="T34" s="558"/>
      <c r="U34" s="560"/>
    </row>
    <row r="35" spans="1:21" ht="46.5" customHeight="1">
      <c r="A35" s="561" t="s">
        <v>169</v>
      </c>
      <c r="B35" s="562"/>
      <c r="C35" s="562"/>
      <c r="D35" s="562"/>
      <c r="E35" s="562"/>
      <c r="F35" s="562"/>
      <c r="G35" s="562"/>
      <c r="H35" s="562"/>
      <c r="I35" s="562"/>
      <c r="J35" s="562"/>
      <c r="K35" s="562"/>
      <c r="L35" s="562"/>
      <c r="M35" s="562"/>
      <c r="N35" s="562"/>
      <c r="O35" s="562"/>
      <c r="P35" s="562"/>
      <c r="Q35" s="562"/>
      <c r="R35" s="562"/>
      <c r="S35" s="562"/>
      <c r="T35" s="562"/>
      <c r="U35" s="563"/>
    </row>
    <row r="36" spans="1:21" ht="22.5" customHeight="1">
      <c r="A36" s="564" t="s">
        <v>154</v>
      </c>
      <c r="B36" s="564" t="s">
        <v>163</v>
      </c>
      <c r="C36" s="564" t="s">
        <v>156</v>
      </c>
      <c r="D36" s="564" t="s">
        <v>155</v>
      </c>
      <c r="E36" s="564" t="s">
        <v>146</v>
      </c>
      <c r="F36" s="565" t="s">
        <v>158</v>
      </c>
      <c r="G36" s="566"/>
      <c r="H36" s="566"/>
      <c r="I36" s="566"/>
      <c r="J36" s="566"/>
      <c r="K36" s="566"/>
      <c r="L36" s="566"/>
      <c r="M36" s="566"/>
      <c r="N36" s="566"/>
      <c r="O36" s="566"/>
      <c r="P36" s="566"/>
      <c r="Q36" s="567"/>
      <c r="R36" s="568" t="s">
        <v>22</v>
      </c>
      <c r="S36" s="548" t="s">
        <v>62</v>
      </c>
      <c r="T36" s="548" t="s">
        <v>63</v>
      </c>
      <c r="U36" s="548" t="s">
        <v>64</v>
      </c>
    </row>
    <row r="37" spans="1:21" ht="32.25" customHeight="1">
      <c r="A37" s="564"/>
      <c r="B37" s="564"/>
      <c r="C37" s="564"/>
      <c r="D37" s="564"/>
      <c r="E37" s="564"/>
      <c r="F37" s="39"/>
      <c r="G37" s="6" t="s">
        <v>51</v>
      </c>
      <c r="H37" s="7" t="s">
        <v>52</v>
      </c>
      <c r="I37" s="8" t="s">
        <v>53</v>
      </c>
      <c r="J37" s="8" t="s">
        <v>54</v>
      </c>
      <c r="K37" s="8" t="s">
        <v>55</v>
      </c>
      <c r="L37" s="7" t="s">
        <v>56</v>
      </c>
      <c r="M37" s="7" t="s">
        <v>57</v>
      </c>
      <c r="N37" s="7" t="s">
        <v>58</v>
      </c>
      <c r="O37" s="8" t="s">
        <v>59</v>
      </c>
      <c r="P37" s="8" t="s">
        <v>60</v>
      </c>
      <c r="Q37" s="40" t="s">
        <v>61</v>
      </c>
      <c r="R37" s="569"/>
      <c r="S37" s="549"/>
      <c r="T37" s="549"/>
      <c r="U37" s="549"/>
    </row>
    <row r="38" spans="1:21" ht="69.75" customHeight="1">
      <c r="A38" s="550" t="s">
        <v>187</v>
      </c>
      <c r="B38" s="551" t="s">
        <v>153</v>
      </c>
      <c r="C38" s="553"/>
      <c r="D38" s="34"/>
      <c r="E38" s="555"/>
      <c r="F38" s="10"/>
      <c r="G38" s="10"/>
      <c r="H38" s="14"/>
      <c r="I38" s="12"/>
      <c r="J38" s="12"/>
      <c r="K38" s="12"/>
      <c r="L38" s="12"/>
      <c r="M38" s="12"/>
      <c r="N38" s="12"/>
      <c r="O38" s="12"/>
      <c r="P38" s="15"/>
      <c r="Q38" s="12"/>
      <c r="R38" s="13"/>
      <c r="S38" s="10"/>
      <c r="T38" s="557"/>
      <c r="U38" s="559"/>
    </row>
    <row r="39" spans="1:21" ht="72.75" customHeight="1">
      <c r="A39" s="550"/>
      <c r="B39" s="552"/>
      <c r="C39" s="554"/>
      <c r="D39" s="35"/>
      <c r="E39" s="556"/>
      <c r="F39" s="10"/>
      <c r="G39" s="10"/>
      <c r="H39" s="11"/>
      <c r="I39" s="12"/>
      <c r="J39" s="12"/>
      <c r="K39" s="12"/>
      <c r="L39" s="12"/>
      <c r="M39" s="12"/>
      <c r="N39" s="12"/>
      <c r="O39" s="12"/>
      <c r="P39" s="12"/>
      <c r="Q39" s="12"/>
      <c r="R39" s="13"/>
      <c r="S39" s="10"/>
      <c r="T39" s="558"/>
      <c r="U39" s="560"/>
    </row>
    <row r="40" spans="1:21" ht="22.5" customHeight="1">
      <c r="A40" s="564" t="s">
        <v>154</v>
      </c>
      <c r="B40" s="564" t="s">
        <v>163</v>
      </c>
      <c r="C40" s="564" t="s">
        <v>156</v>
      </c>
      <c r="D40" s="564" t="s">
        <v>155</v>
      </c>
      <c r="E40" s="564" t="s">
        <v>146</v>
      </c>
      <c r="F40" s="565" t="s">
        <v>158</v>
      </c>
      <c r="G40" s="566"/>
      <c r="H40" s="566"/>
      <c r="I40" s="566"/>
      <c r="J40" s="566"/>
      <c r="K40" s="566"/>
      <c r="L40" s="566"/>
      <c r="M40" s="566"/>
      <c r="N40" s="566"/>
      <c r="O40" s="566"/>
      <c r="P40" s="566"/>
      <c r="Q40" s="567"/>
      <c r="R40" s="568" t="s">
        <v>22</v>
      </c>
      <c r="S40" s="548" t="s">
        <v>62</v>
      </c>
      <c r="T40" s="548" t="s">
        <v>63</v>
      </c>
      <c r="U40" s="548" t="s">
        <v>64</v>
      </c>
    </row>
    <row r="41" spans="1:21" ht="33" customHeight="1">
      <c r="A41" s="564"/>
      <c r="B41" s="564"/>
      <c r="C41" s="564"/>
      <c r="D41" s="564"/>
      <c r="E41" s="564"/>
      <c r="F41" s="39"/>
      <c r="G41" s="6" t="s">
        <v>51</v>
      </c>
      <c r="H41" s="7" t="s">
        <v>52</v>
      </c>
      <c r="I41" s="8" t="s">
        <v>53</v>
      </c>
      <c r="J41" s="8" t="s">
        <v>54</v>
      </c>
      <c r="K41" s="8" t="s">
        <v>55</v>
      </c>
      <c r="L41" s="7" t="s">
        <v>56</v>
      </c>
      <c r="M41" s="7" t="s">
        <v>57</v>
      </c>
      <c r="N41" s="7" t="s">
        <v>58</v>
      </c>
      <c r="O41" s="8" t="s">
        <v>59</v>
      </c>
      <c r="P41" s="8" t="s">
        <v>60</v>
      </c>
      <c r="Q41" s="40" t="s">
        <v>61</v>
      </c>
      <c r="R41" s="569"/>
      <c r="S41" s="549"/>
      <c r="T41" s="549"/>
      <c r="U41" s="549"/>
    </row>
    <row r="42" spans="1:21" ht="72.75" customHeight="1">
      <c r="A42" s="550" t="s">
        <v>188</v>
      </c>
      <c r="B42" s="551" t="s">
        <v>153</v>
      </c>
      <c r="C42" s="553"/>
      <c r="D42" s="34"/>
      <c r="E42" s="555"/>
      <c r="F42" s="10"/>
      <c r="G42" s="10"/>
      <c r="H42" s="14"/>
      <c r="I42" s="12"/>
      <c r="J42" s="12"/>
      <c r="K42" s="12"/>
      <c r="L42" s="12"/>
      <c r="M42" s="12"/>
      <c r="N42" s="12"/>
      <c r="O42" s="12"/>
      <c r="P42" s="15"/>
      <c r="Q42" s="12"/>
      <c r="R42" s="13"/>
      <c r="S42" s="10"/>
      <c r="T42" s="557"/>
      <c r="U42" s="559"/>
    </row>
    <row r="43" spans="1:21" ht="80.25" customHeight="1">
      <c r="A43" s="550"/>
      <c r="B43" s="552"/>
      <c r="C43" s="554"/>
      <c r="D43" s="35"/>
      <c r="E43" s="556"/>
      <c r="F43" s="10"/>
      <c r="G43" s="10"/>
      <c r="H43" s="11"/>
      <c r="I43" s="12"/>
      <c r="J43" s="12"/>
      <c r="K43" s="12"/>
      <c r="L43" s="12"/>
      <c r="M43" s="12"/>
      <c r="N43" s="12"/>
      <c r="O43" s="12"/>
      <c r="P43" s="12"/>
      <c r="Q43" s="12"/>
      <c r="R43" s="13"/>
      <c r="S43" s="10"/>
      <c r="T43" s="558"/>
      <c r="U43" s="560"/>
    </row>
    <row r="44" spans="1:21" ht="30.75" customHeight="1">
      <c r="A44" s="564" t="s">
        <v>154</v>
      </c>
      <c r="B44" s="564" t="s">
        <v>163</v>
      </c>
      <c r="C44" s="564" t="s">
        <v>156</v>
      </c>
      <c r="D44" s="564" t="s">
        <v>155</v>
      </c>
      <c r="E44" s="564" t="s">
        <v>146</v>
      </c>
      <c r="F44" s="565" t="s">
        <v>158</v>
      </c>
      <c r="G44" s="566"/>
      <c r="H44" s="566"/>
      <c r="I44" s="566"/>
      <c r="J44" s="566"/>
      <c r="K44" s="566"/>
      <c r="L44" s="566"/>
      <c r="M44" s="566"/>
      <c r="N44" s="566"/>
      <c r="O44" s="566"/>
      <c r="P44" s="566"/>
      <c r="Q44" s="567"/>
      <c r="R44" s="568" t="s">
        <v>22</v>
      </c>
      <c r="S44" s="548" t="s">
        <v>62</v>
      </c>
      <c r="T44" s="548" t="s">
        <v>63</v>
      </c>
      <c r="U44" s="548" t="s">
        <v>64</v>
      </c>
    </row>
    <row r="45" spans="1:21" ht="33.75" customHeight="1">
      <c r="A45" s="564"/>
      <c r="B45" s="564"/>
      <c r="C45" s="564"/>
      <c r="D45" s="564"/>
      <c r="E45" s="564"/>
      <c r="F45" s="39"/>
      <c r="G45" s="6" t="s">
        <v>51</v>
      </c>
      <c r="H45" s="7" t="s">
        <v>52</v>
      </c>
      <c r="I45" s="8" t="s">
        <v>53</v>
      </c>
      <c r="J45" s="8" t="s">
        <v>54</v>
      </c>
      <c r="K45" s="8" t="s">
        <v>55</v>
      </c>
      <c r="L45" s="7" t="s">
        <v>56</v>
      </c>
      <c r="M45" s="7" t="s">
        <v>57</v>
      </c>
      <c r="N45" s="7" t="s">
        <v>58</v>
      </c>
      <c r="O45" s="8" t="s">
        <v>59</v>
      </c>
      <c r="P45" s="8" t="s">
        <v>60</v>
      </c>
      <c r="Q45" s="40" t="s">
        <v>61</v>
      </c>
      <c r="R45" s="569"/>
      <c r="S45" s="549"/>
      <c r="T45" s="549"/>
      <c r="U45" s="549"/>
    </row>
    <row r="46" spans="1:21" ht="75.75" customHeight="1">
      <c r="A46" s="550" t="s">
        <v>189</v>
      </c>
      <c r="B46" s="551" t="s">
        <v>153</v>
      </c>
      <c r="C46" s="553"/>
      <c r="D46" s="34"/>
      <c r="E46" s="555"/>
      <c r="F46" s="10"/>
      <c r="G46" s="10"/>
      <c r="H46" s="14"/>
      <c r="I46" s="12"/>
      <c r="J46" s="12"/>
      <c r="K46" s="12"/>
      <c r="L46" s="12"/>
      <c r="M46" s="12"/>
      <c r="N46" s="12"/>
      <c r="O46" s="12"/>
      <c r="P46" s="15"/>
      <c r="Q46" s="12"/>
      <c r="R46" s="13"/>
      <c r="S46" s="10"/>
      <c r="T46" s="557"/>
      <c r="U46" s="559"/>
    </row>
    <row r="47" spans="1:21" ht="72.75" customHeight="1">
      <c r="A47" s="550"/>
      <c r="B47" s="552"/>
      <c r="C47" s="554"/>
      <c r="D47" s="35"/>
      <c r="E47" s="556"/>
      <c r="F47" s="10"/>
      <c r="G47" s="10"/>
      <c r="H47" s="11"/>
      <c r="I47" s="12"/>
      <c r="J47" s="12"/>
      <c r="K47" s="12"/>
      <c r="L47" s="12"/>
      <c r="M47" s="12"/>
      <c r="N47" s="12"/>
      <c r="O47" s="12"/>
      <c r="P47" s="12"/>
      <c r="Q47" s="12"/>
      <c r="R47" s="13"/>
      <c r="S47" s="10"/>
      <c r="T47" s="558"/>
      <c r="U47" s="560"/>
    </row>
    <row r="48" spans="1:21" ht="52.5" customHeight="1">
      <c r="A48" s="561" t="s">
        <v>170</v>
      </c>
      <c r="B48" s="562"/>
      <c r="C48" s="562"/>
      <c r="D48" s="562"/>
      <c r="E48" s="562"/>
      <c r="F48" s="562"/>
      <c r="G48" s="562"/>
      <c r="H48" s="562"/>
      <c r="I48" s="562"/>
      <c r="J48" s="562"/>
      <c r="K48" s="562"/>
      <c r="L48" s="562"/>
      <c r="M48" s="562"/>
      <c r="N48" s="562"/>
      <c r="O48" s="562"/>
      <c r="P48" s="562"/>
      <c r="Q48" s="562"/>
      <c r="R48" s="562"/>
      <c r="S48" s="562"/>
      <c r="T48" s="562"/>
      <c r="U48" s="563"/>
    </row>
    <row r="49" spans="1:21" ht="27" customHeight="1">
      <c r="A49" s="564" t="s">
        <v>154</v>
      </c>
      <c r="B49" s="564" t="s">
        <v>163</v>
      </c>
      <c r="C49" s="564" t="s">
        <v>156</v>
      </c>
      <c r="D49" s="564" t="s">
        <v>155</v>
      </c>
      <c r="E49" s="564" t="s">
        <v>146</v>
      </c>
      <c r="F49" s="565" t="s">
        <v>158</v>
      </c>
      <c r="G49" s="566"/>
      <c r="H49" s="566"/>
      <c r="I49" s="566"/>
      <c r="J49" s="566"/>
      <c r="K49" s="566"/>
      <c r="L49" s="566"/>
      <c r="M49" s="566"/>
      <c r="N49" s="566"/>
      <c r="O49" s="566"/>
      <c r="P49" s="566"/>
      <c r="Q49" s="567"/>
      <c r="R49" s="568" t="s">
        <v>22</v>
      </c>
      <c r="S49" s="548" t="s">
        <v>62</v>
      </c>
      <c r="T49" s="548" t="s">
        <v>63</v>
      </c>
      <c r="U49" s="548" t="s">
        <v>64</v>
      </c>
    </row>
    <row r="50" spans="1:21" ht="34.5" customHeight="1">
      <c r="A50" s="564"/>
      <c r="B50" s="564"/>
      <c r="C50" s="564"/>
      <c r="D50" s="564"/>
      <c r="E50" s="564"/>
      <c r="F50" s="39"/>
      <c r="G50" s="6" t="s">
        <v>51</v>
      </c>
      <c r="H50" s="7" t="s">
        <v>52</v>
      </c>
      <c r="I50" s="8" t="s">
        <v>53</v>
      </c>
      <c r="J50" s="8" t="s">
        <v>54</v>
      </c>
      <c r="K50" s="8" t="s">
        <v>55</v>
      </c>
      <c r="L50" s="7" t="s">
        <v>56</v>
      </c>
      <c r="M50" s="7" t="s">
        <v>57</v>
      </c>
      <c r="N50" s="7" t="s">
        <v>58</v>
      </c>
      <c r="O50" s="8" t="s">
        <v>59</v>
      </c>
      <c r="P50" s="8" t="s">
        <v>60</v>
      </c>
      <c r="Q50" s="40" t="s">
        <v>61</v>
      </c>
      <c r="R50" s="569"/>
      <c r="S50" s="549"/>
      <c r="T50" s="549"/>
      <c r="U50" s="549"/>
    </row>
    <row r="51" spans="1:21" ht="68.25" customHeight="1">
      <c r="A51" s="550" t="s">
        <v>190</v>
      </c>
      <c r="B51" s="551" t="s">
        <v>153</v>
      </c>
      <c r="C51" s="553"/>
      <c r="D51" s="34"/>
      <c r="E51" s="555"/>
      <c r="F51" s="10"/>
      <c r="G51" s="10"/>
      <c r="H51" s="14"/>
      <c r="I51" s="12"/>
      <c r="J51" s="12"/>
      <c r="K51" s="12"/>
      <c r="L51" s="12"/>
      <c r="M51" s="12"/>
      <c r="N51" s="12"/>
      <c r="O51" s="12"/>
      <c r="P51" s="15"/>
      <c r="Q51" s="12"/>
      <c r="R51" s="13"/>
      <c r="S51" s="10"/>
      <c r="T51" s="557"/>
      <c r="U51" s="559"/>
    </row>
    <row r="52" spans="1:21" ht="81.75" customHeight="1">
      <c r="A52" s="550"/>
      <c r="B52" s="552"/>
      <c r="C52" s="554"/>
      <c r="D52" s="35"/>
      <c r="E52" s="556"/>
      <c r="F52" s="10"/>
      <c r="G52" s="10"/>
      <c r="H52" s="11"/>
      <c r="I52" s="12"/>
      <c r="J52" s="12"/>
      <c r="K52" s="12"/>
      <c r="L52" s="12"/>
      <c r="M52" s="12"/>
      <c r="N52" s="12"/>
      <c r="O52" s="12"/>
      <c r="P52" s="12"/>
      <c r="Q52" s="12"/>
      <c r="R52" s="13"/>
      <c r="S52" s="10"/>
      <c r="T52" s="558"/>
      <c r="U52" s="560"/>
    </row>
    <row r="53" spans="1:21" ht="24.75" customHeight="1">
      <c r="A53" s="564" t="s">
        <v>154</v>
      </c>
      <c r="B53" s="564" t="s">
        <v>163</v>
      </c>
      <c r="C53" s="564" t="s">
        <v>156</v>
      </c>
      <c r="D53" s="564" t="s">
        <v>155</v>
      </c>
      <c r="E53" s="564" t="s">
        <v>146</v>
      </c>
      <c r="F53" s="565" t="s">
        <v>158</v>
      </c>
      <c r="G53" s="566"/>
      <c r="H53" s="566"/>
      <c r="I53" s="566"/>
      <c r="J53" s="566"/>
      <c r="K53" s="566"/>
      <c r="L53" s="566"/>
      <c r="M53" s="566"/>
      <c r="N53" s="566"/>
      <c r="O53" s="566"/>
      <c r="P53" s="566"/>
      <c r="Q53" s="567"/>
      <c r="R53" s="568" t="s">
        <v>22</v>
      </c>
      <c r="S53" s="548" t="s">
        <v>62</v>
      </c>
      <c r="T53" s="548" t="s">
        <v>63</v>
      </c>
      <c r="U53" s="548" t="s">
        <v>64</v>
      </c>
    </row>
    <row r="54" spans="1:21" ht="30.75" customHeight="1">
      <c r="A54" s="564"/>
      <c r="B54" s="564"/>
      <c r="C54" s="564"/>
      <c r="D54" s="564"/>
      <c r="E54" s="564"/>
      <c r="F54" s="39"/>
      <c r="G54" s="6" t="s">
        <v>51</v>
      </c>
      <c r="H54" s="7" t="s">
        <v>52</v>
      </c>
      <c r="I54" s="8" t="s">
        <v>53</v>
      </c>
      <c r="J54" s="8" t="s">
        <v>54</v>
      </c>
      <c r="K54" s="8" t="s">
        <v>55</v>
      </c>
      <c r="L54" s="7" t="s">
        <v>56</v>
      </c>
      <c r="M54" s="7" t="s">
        <v>57</v>
      </c>
      <c r="N54" s="7" t="s">
        <v>58</v>
      </c>
      <c r="O54" s="8" t="s">
        <v>59</v>
      </c>
      <c r="P54" s="8" t="s">
        <v>60</v>
      </c>
      <c r="Q54" s="40" t="s">
        <v>61</v>
      </c>
      <c r="R54" s="569"/>
      <c r="S54" s="549"/>
      <c r="T54" s="549"/>
      <c r="U54" s="549"/>
    </row>
    <row r="55" spans="1:21" ht="68.25" customHeight="1">
      <c r="A55" s="550" t="s">
        <v>191</v>
      </c>
      <c r="B55" s="551" t="s">
        <v>153</v>
      </c>
      <c r="C55" s="553"/>
      <c r="D55" s="34"/>
      <c r="E55" s="555"/>
      <c r="F55" s="10"/>
      <c r="G55" s="10"/>
      <c r="H55" s="14"/>
      <c r="I55" s="12"/>
      <c r="J55" s="12"/>
      <c r="K55" s="12"/>
      <c r="L55" s="12"/>
      <c r="M55" s="12"/>
      <c r="N55" s="12"/>
      <c r="O55" s="12"/>
      <c r="P55" s="15"/>
      <c r="Q55" s="12"/>
      <c r="R55" s="13"/>
      <c r="S55" s="10"/>
      <c r="T55" s="557"/>
      <c r="U55" s="559"/>
    </row>
    <row r="56" spans="1:21" ht="91.5" customHeight="1">
      <c r="A56" s="550"/>
      <c r="B56" s="552"/>
      <c r="C56" s="554"/>
      <c r="D56" s="35"/>
      <c r="E56" s="556"/>
      <c r="F56" s="10"/>
      <c r="G56" s="10"/>
      <c r="H56" s="11"/>
      <c r="I56" s="12"/>
      <c r="J56" s="12"/>
      <c r="K56" s="12"/>
      <c r="L56" s="12"/>
      <c r="M56" s="12"/>
      <c r="N56" s="12"/>
      <c r="O56" s="12"/>
      <c r="P56" s="12"/>
      <c r="Q56" s="12"/>
      <c r="R56" s="13"/>
      <c r="S56" s="10"/>
      <c r="T56" s="558"/>
      <c r="U56" s="560"/>
    </row>
    <row r="57" spans="1:21" ht="24" customHeight="1">
      <c r="A57" s="564" t="s">
        <v>154</v>
      </c>
      <c r="B57" s="564" t="s">
        <v>163</v>
      </c>
      <c r="C57" s="564" t="s">
        <v>156</v>
      </c>
      <c r="D57" s="564" t="s">
        <v>155</v>
      </c>
      <c r="E57" s="564" t="s">
        <v>146</v>
      </c>
      <c r="F57" s="565" t="s">
        <v>158</v>
      </c>
      <c r="G57" s="566"/>
      <c r="H57" s="566"/>
      <c r="I57" s="566"/>
      <c r="J57" s="566"/>
      <c r="K57" s="566"/>
      <c r="L57" s="566"/>
      <c r="M57" s="566"/>
      <c r="N57" s="566"/>
      <c r="O57" s="566"/>
      <c r="P57" s="566"/>
      <c r="Q57" s="567"/>
      <c r="R57" s="568" t="s">
        <v>22</v>
      </c>
      <c r="S57" s="548" t="s">
        <v>62</v>
      </c>
      <c r="T57" s="548" t="s">
        <v>63</v>
      </c>
      <c r="U57" s="548" t="s">
        <v>64</v>
      </c>
    </row>
    <row r="58" spans="1:21" ht="27" customHeight="1">
      <c r="A58" s="564"/>
      <c r="B58" s="564"/>
      <c r="C58" s="564"/>
      <c r="D58" s="564"/>
      <c r="E58" s="564"/>
      <c r="F58" s="39"/>
      <c r="G58" s="6" t="s">
        <v>51</v>
      </c>
      <c r="H58" s="7" t="s">
        <v>52</v>
      </c>
      <c r="I58" s="8" t="s">
        <v>53</v>
      </c>
      <c r="J58" s="8" t="s">
        <v>54</v>
      </c>
      <c r="K58" s="8" t="s">
        <v>55</v>
      </c>
      <c r="L58" s="7" t="s">
        <v>56</v>
      </c>
      <c r="M58" s="7" t="s">
        <v>57</v>
      </c>
      <c r="N58" s="7" t="s">
        <v>58</v>
      </c>
      <c r="O58" s="8" t="s">
        <v>59</v>
      </c>
      <c r="P58" s="8" t="s">
        <v>60</v>
      </c>
      <c r="Q58" s="40" t="s">
        <v>61</v>
      </c>
      <c r="R58" s="569"/>
      <c r="S58" s="549"/>
      <c r="T58" s="549"/>
      <c r="U58" s="549"/>
    </row>
    <row r="59" spans="1:21" ht="57.75" customHeight="1">
      <c r="A59" s="550" t="s">
        <v>192</v>
      </c>
      <c r="B59" s="551" t="s">
        <v>153</v>
      </c>
      <c r="C59" s="553"/>
      <c r="D59" s="34"/>
      <c r="E59" s="555"/>
      <c r="F59" s="10"/>
      <c r="G59" s="10"/>
      <c r="H59" s="14"/>
      <c r="I59" s="12"/>
      <c r="J59" s="12"/>
      <c r="K59" s="12"/>
      <c r="L59" s="12"/>
      <c r="M59" s="12"/>
      <c r="N59" s="12"/>
      <c r="O59" s="12"/>
      <c r="P59" s="15"/>
      <c r="Q59" s="12"/>
      <c r="R59" s="13"/>
      <c r="S59" s="10"/>
      <c r="T59" s="557"/>
      <c r="U59" s="559"/>
    </row>
    <row r="60" spans="1:21" ht="111.75" customHeight="1">
      <c r="A60" s="550"/>
      <c r="B60" s="552"/>
      <c r="C60" s="554"/>
      <c r="D60" s="35"/>
      <c r="E60" s="556"/>
      <c r="F60" s="10"/>
      <c r="G60" s="10"/>
      <c r="H60" s="11"/>
      <c r="I60" s="12"/>
      <c r="J60" s="12"/>
      <c r="K60" s="12"/>
      <c r="L60" s="12"/>
      <c r="M60" s="12"/>
      <c r="N60" s="12"/>
      <c r="O60" s="12"/>
      <c r="P60" s="12"/>
      <c r="Q60" s="12"/>
      <c r="R60" s="13"/>
      <c r="S60" s="10"/>
      <c r="T60" s="558"/>
      <c r="U60" s="560"/>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52"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18" t="s">
        <v>34</v>
      </c>
      <c r="C4" s="619"/>
      <c r="D4" s="619"/>
      <c r="E4" s="619"/>
      <c r="F4" s="619"/>
      <c r="G4" s="619"/>
      <c r="H4" s="619"/>
      <c r="I4" s="619"/>
    </row>
    <row r="5" spans="2:9" ht="19.5" customHeight="1">
      <c r="B5" s="281" t="s">
        <v>332</v>
      </c>
      <c r="C5" s="620"/>
      <c r="D5" s="620"/>
      <c r="E5" s="620"/>
      <c r="F5" s="620"/>
      <c r="G5" s="620"/>
      <c r="H5" s="620"/>
      <c r="I5" s="620"/>
    </row>
    <row r="6" spans="2:9" ht="31.5" customHeight="1">
      <c r="B6" s="621" t="s">
        <v>35</v>
      </c>
      <c r="C6" s="622"/>
      <c r="D6" s="623" t="str">
        <f>'FORMATO 2. POA - MIR'!D4:F4</f>
        <v>SECRETARÍA DE BIENESTAR, INCLUSIÓN Y DESARROLLO SOCIAL</v>
      </c>
      <c r="E6" s="624"/>
      <c r="F6" s="621" t="s">
        <v>38</v>
      </c>
      <c r="G6" s="625"/>
      <c r="H6" s="626"/>
      <c r="I6" s="626"/>
    </row>
    <row r="7" spans="2:9" ht="54" customHeight="1">
      <c r="B7" s="607" t="s">
        <v>36</v>
      </c>
      <c r="C7" s="608"/>
      <c r="D7" s="609" t="s">
        <v>330</v>
      </c>
      <c r="E7" s="610"/>
      <c r="F7" s="607" t="s">
        <v>39</v>
      </c>
      <c r="G7" s="611"/>
      <c r="H7" s="612" t="s">
        <v>328</v>
      </c>
      <c r="I7" s="612"/>
    </row>
    <row r="8" spans="2:9" ht="41.25" customHeight="1">
      <c r="B8" s="613" t="s">
        <v>37</v>
      </c>
      <c r="C8" s="614"/>
      <c r="D8" s="615" t="s">
        <v>164</v>
      </c>
      <c r="E8" s="616"/>
      <c r="F8" s="613" t="s">
        <v>40</v>
      </c>
      <c r="G8" s="617"/>
      <c r="H8" s="612" t="s">
        <v>328</v>
      </c>
      <c r="I8" s="612"/>
    </row>
    <row r="9" spans="2:9">
      <c r="B9" s="627" t="s">
        <v>83</v>
      </c>
      <c r="C9" s="627"/>
      <c r="D9" s="627"/>
      <c r="E9" s="627"/>
      <c r="F9" s="627"/>
      <c r="G9" s="627"/>
      <c r="H9" s="627"/>
      <c r="I9" s="627"/>
    </row>
    <row r="10" spans="2:9" ht="68.25" customHeight="1">
      <c r="B10" s="628" t="s">
        <v>84</v>
      </c>
      <c r="C10" s="628"/>
      <c r="D10" s="612" t="str">
        <f>'FORMATO 2. POA - MIR'!C9</f>
        <v>ACUERDO 2. ACUERDO PARA EL BIENESTAR DEL PUEBLO</v>
      </c>
      <c r="E10" s="629"/>
      <c r="F10" s="628" t="s">
        <v>85</v>
      </c>
      <c r="G10" s="628"/>
      <c r="H10" s="630" t="str">
        <f>'FORMATO 2. POA - MIR'!E9</f>
        <v>2.8.1 Fortalecer el desarrollo de las niñas, niños y adolescentes en materia de salud, educación, seguridad social, alimentación y nutrición</v>
      </c>
      <c r="I10" s="631"/>
    </row>
    <row r="11" spans="2:9" ht="54" customHeight="1">
      <c r="B11" s="628" t="s">
        <v>86</v>
      </c>
      <c r="C11" s="628"/>
      <c r="D11" s="612" t="str">
        <f>'FORMATO 2. POA - MIR'!C10</f>
        <v>ACUERDO 2. BIENESTAR SOCIAL PARA ZAPOTLÁN</v>
      </c>
      <c r="E11" s="629"/>
      <c r="F11" s="628" t="s">
        <v>88</v>
      </c>
      <c r="G11" s="628"/>
      <c r="H11" s="630" t="str">
        <f>'FORMATO 2. POA - MIR'!E10</f>
        <v xml:space="preserve">2.8.1.1 Garantizar el desarrollo formal de las niñas, niños
y adolescentes en materia de salud, educación,
seguridad social, alimentación y nutrición en Zapotlán.
</v>
      </c>
      <c r="I11" s="631"/>
    </row>
    <row r="12" spans="2:9" ht="126" customHeight="1">
      <c r="B12" s="635" t="s">
        <v>89</v>
      </c>
      <c r="C12" s="635"/>
      <c r="D12" s="63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636"/>
      <c r="F12" s="628" t="s">
        <v>90</v>
      </c>
      <c r="G12" s="628"/>
      <c r="H12" s="630" t="str">
        <f>'FORMATO 2. POA - MIR'!E11</f>
        <v>2.8.1.2 Generar atención a la salud física y emocional de los niños, niñas y adolescentes en situación de vulnerabilidad.</v>
      </c>
      <c r="I12" s="631"/>
    </row>
    <row r="13" spans="2:9" ht="15" customHeight="1">
      <c r="B13" s="637" t="s">
        <v>133</v>
      </c>
      <c r="C13" s="638"/>
      <c r="D13" s="638"/>
      <c r="E13" s="638"/>
      <c r="F13" s="638"/>
      <c r="G13" s="638"/>
      <c r="H13" s="638"/>
      <c r="I13" s="639"/>
    </row>
    <row r="14" spans="2:9">
      <c r="B14" s="633" t="s">
        <v>41</v>
      </c>
      <c r="C14" s="633"/>
      <c r="D14" s="633"/>
      <c r="E14" s="633"/>
      <c r="F14" s="633"/>
      <c r="G14" s="633"/>
      <c r="H14" s="633"/>
      <c r="I14" s="633"/>
    </row>
    <row r="15" spans="2:9">
      <c r="B15" s="632" t="str">
        <f>CALENDARIZACION!B17</f>
        <v>GESTIONES DE PROGRAMAS Y PROYECTOS ALIMENTARIOS EN SISTEMA ESTATAL DIF HIDALGO</v>
      </c>
      <c r="C15" s="632"/>
      <c r="D15" s="632"/>
      <c r="E15" s="632"/>
      <c r="F15" s="632"/>
      <c r="G15" s="632"/>
      <c r="H15" s="632"/>
      <c r="I15" s="632"/>
    </row>
    <row r="16" spans="2:9">
      <c r="B16" s="633" t="s">
        <v>44</v>
      </c>
      <c r="C16" s="633"/>
      <c r="D16" s="633"/>
      <c r="E16" s="633"/>
      <c r="F16" s="633"/>
      <c r="G16" s="633"/>
      <c r="H16" s="633"/>
      <c r="I16" s="633"/>
    </row>
    <row r="17" spans="2:9" ht="12.75" customHeight="1">
      <c r="B17" s="612" t="str">
        <f>CALENDARIZACION!C17</f>
        <v xml:space="preserve">PAEP=Porcentaje Avance en la Entrega de Programas </v>
      </c>
      <c r="C17" s="612"/>
      <c r="D17" s="612"/>
      <c r="E17" s="612"/>
      <c r="F17" s="612"/>
      <c r="G17" s="612"/>
      <c r="H17" s="612"/>
      <c r="I17" s="612"/>
    </row>
    <row r="18" spans="2:9" ht="18.75" customHeight="1">
      <c r="B18" s="620" t="s">
        <v>134</v>
      </c>
      <c r="C18" s="620"/>
      <c r="D18" s="620"/>
      <c r="E18" s="620"/>
      <c r="F18" s="620"/>
      <c r="G18" s="620"/>
      <c r="H18" s="620"/>
      <c r="I18" s="620"/>
    </row>
    <row r="19" spans="2:9">
      <c r="B19" s="634" t="s">
        <v>96</v>
      </c>
      <c r="C19" s="634"/>
      <c r="D19" s="634"/>
      <c r="E19" s="634"/>
      <c r="F19" s="634"/>
      <c r="G19" s="634"/>
      <c r="H19" s="634"/>
      <c r="I19" s="634"/>
    </row>
    <row r="20" spans="2:9">
      <c r="B20" s="612" t="str">
        <f>CALENDARIZACION!E17</f>
        <v>PAEP=(PAP/PAR)*100%</v>
      </c>
      <c r="C20" s="612"/>
      <c r="D20" s="612"/>
      <c r="E20" s="612"/>
      <c r="F20" s="612"/>
      <c r="G20" s="612"/>
      <c r="H20" s="612"/>
      <c r="I20" s="612"/>
    </row>
    <row r="21" spans="2:9">
      <c r="B21" s="634" t="s">
        <v>98</v>
      </c>
      <c r="C21" s="634"/>
      <c r="D21" s="634"/>
      <c r="E21" s="634"/>
      <c r="F21" s="634"/>
      <c r="G21" s="634"/>
      <c r="H21" s="634"/>
      <c r="I21" s="634"/>
    </row>
    <row r="22" spans="2:9" ht="28.5" customHeight="1">
      <c r="B22" s="649" t="s">
        <v>99</v>
      </c>
      <c r="C22" s="650"/>
      <c r="D22" s="651" t="s">
        <v>100</v>
      </c>
      <c r="E22" s="651"/>
      <c r="F22" s="650" t="s">
        <v>101</v>
      </c>
      <c r="G22" s="650"/>
      <c r="H22" s="652" t="s">
        <v>132</v>
      </c>
      <c r="I22" s="652"/>
    </row>
    <row r="23" spans="2:9" ht="75.75" customHeight="1">
      <c r="B23" s="640"/>
      <c r="C23" s="640"/>
      <c r="D23" s="640" t="str">
        <f>CALENDARIZACION!D17</f>
        <v>PAP. (Porcentaje de Actividades Programadas)</v>
      </c>
      <c r="E23" s="640"/>
      <c r="F23" s="653"/>
      <c r="G23" s="654"/>
      <c r="H23" s="655" t="str">
        <f>'FORMATO 2. POA - MIR'!E16</f>
        <v xml:space="preserve">Medios de verificación: 
Carpeta de expedientes, Bitácora de entrega y reportes mensuales
Fuente de información:  
https://sigeh.hidalgo.gob.mx/pags/info_reg/municipal/13082%20-%20Zapotl%C3%A1n%20de%20Ju%C3%A1rez.pdf
Periodicidad:
Trimestral 
Resguardante:
Coordinación Alimentaria
</v>
      </c>
      <c r="I23" s="656"/>
    </row>
    <row r="24" spans="2:9" ht="101.25" customHeight="1">
      <c r="B24" s="640"/>
      <c r="C24" s="640"/>
      <c r="D24" s="640" t="str">
        <f>CALENDARIZACION!D18</f>
        <v>PAR. (Porcentaje de Actividades Realizadas)</v>
      </c>
      <c r="E24" s="640"/>
      <c r="F24" s="641"/>
      <c r="G24" s="642"/>
      <c r="H24" s="657"/>
      <c r="I24" s="658"/>
    </row>
    <row r="25" spans="2:9" ht="21.75" customHeight="1">
      <c r="B25" s="643" t="s">
        <v>135</v>
      </c>
      <c r="C25" s="643"/>
      <c r="D25" s="643"/>
      <c r="E25" s="643"/>
      <c r="F25" s="643"/>
      <c r="G25" s="643"/>
      <c r="H25" s="643"/>
      <c r="I25" s="643"/>
    </row>
    <row r="26" spans="2:9" ht="12.75" customHeight="1">
      <c r="B26" s="644" t="s">
        <v>24</v>
      </c>
      <c r="C26" s="645"/>
      <c r="D26" s="646" t="s">
        <v>42</v>
      </c>
      <c r="E26" s="647"/>
      <c r="F26" s="644" t="s">
        <v>43</v>
      </c>
      <c r="G26" s="648"/>
      <c r="H26" s="648"/>
      <c r="I26" s="648"/>
    </row>
    <row r="27" spans="2:9" ht="15.75" customHeight="1">
      <c r="B27" s="675" t="s">
        <v>93</v>
      </c>
      <c r="C27" s="676"/>
      <c r="D27" s="677" t="s">
        <v>91</v>
      </c>
      <c r="E27" s="678"/>
      <c r="F27" s="677" t="s">
        <v>120</v>
      </c>
      <c r="G27" s="679"/>
      <c r="H27" s="679"/>
      <c r="I27" s="678"/>
    </row>
    <row r="28" spans="2:9" ht="18" customHeight="1">
      <c r="B28" s="621" t="s">
        <v>121</v>
      </c>
      <c r="C28" s="625"/>
      <c r="D28" s="625"/>
      <c r="E28" s="680"/>
      <c r="F28" s="681" t="s">
        <v>124</v>
      </c>
      <c r="G28" s="682"/>
      <c r="H28" s="682"/>
      <c r="I28" s="682"/>
    </row>
    <row r="29" spans="2:9" ht="18" customHeight="1">
      <c r="B29" s="683" t="s">
        <v>102</v>
      </c>
      <c r="C29" s="684"/>
      <c r="D29" s="684"/>
      <c r="E29" s="685"/>
      <c r="F29" s="686" t="s">
        <v>182</v>
      </c>
      <c r="G29" s="636"/>
      <c r="H29" s="636"/>
      <c r="I29" s="687"/>
    </row>
    <row r="30" spans="2:9" ht="13.5" customHeight="1">
      <c r="B30" s="659" t="s">
        <v>76</v>
      </c>
      <c r="C30" s="660"/>
      <c r="D30" s="660"/>
      <c r="E30" s="661"/>
      <c r="F30" s="662" t="s">
        <v>125</v>
      </c>
      <c r="G30" s="663"/>
      <c r="H30" s="663"/>
      <c r="I30" s="663"/>
    </row>
    <row r="31" spans="2:9" ht="15.75" customHeight="1">
      <c r="B31" s="664" t="s">
        <v>103</v>
      </c>
      <c r="C31" s="665"/>
      <c r="D31" s="665"/>
      <c r="E31" s="666"/>
      <c r="F31" s="667" t="s">
        <v>104</v>
      </c>
      <c r="G31" s="668"/>
      <c r="H31" s="668"/>
      <c r="I31" s="669"/>
    </row>
    <row r="32" spans="2:9" ht="15.75" customHeight="1">
      <c r="B32" s="670" t="s">
        <v>138</v>
      </c>
      <c r="C32" s="671"/>
      <c r="D32" s="671"/>
      <c r="E32" s="671"/>
      <c r="F32" s="671"/>
      <c r="G32" s="671"/>
      <c r="H32" s="671"/>
      <c r="I32" s="672"/>
    </row>
    <row r="33" spans="2:9" ht="14.25" customHeight="1">
      <c r="B33" s="673" t="s">
        <v>107</v>
      </c>
      <c r="C33" s="660"/>
      <c r="D33" s="660"/>
      <c r="E33" s="674"/>
      <c r="F33" s="663" t="s">
        <v>108</v>
      </c>
      <c r="G33" s="663"/>
      <c r="H33" s="663"/>
      <c r="I33" s="663"/>
    </row>
    <row r="34" spans="2:9" ht="13.5" customHeight="1">
      <c r="B34" s="703" t="s">
        <v>141</v>
      </c>
      <c r="C34" s="704"/>
      <c r="D34" s="705">
        <f>CALENDARIZACION!R17</f>
        <v>12</v>
      </c>
      <c r="E34" s="706"/>
      <c r="F34" s="707" t="s">
        <v>109</v>
      </c>
      <c r="G34" s="708"/>
      <c r="H34" s="709" t="s">
        <v>110</v>
      </c>
      <c r="I34" s="709"/>
    </row>
    <row r="35" spans="2:9">
      <c r="B35" s="703" t="s">
        <v>111</v>
      </c>
      <c r="C35" s="704"/>
      <c r="D35" s="710" t="s">
        <v>106</v>
      </c>
      <c r="E35" s="711"/>
      <c r="F35" s="692" t="s">
        <v>112</v>
      </c>
      <c r="G35" s="693"/>
      <c r="H35" s="712" t="s">
        <v>113</v>
      </c>
      <c r="I35" s="712"/>
    </row>
    <row r="36" spans="2:9">
      <c r="B36" s="688" t="s">
        <v>45</v>
      </c>
      <c r="C36" s="689"/>
      <c r="D36" s="690" t="s">
        <v>180</v>
      </c>
      <c r="E36" s="691"/>
      <c r="F36" s="692" t="s">
        <v>114</v>
      </c>
      <c r="G36" s="693"/>
      <c r="H36" s="694" t="s">
        <v>115</v>
      </c>
      <c r="I36" s="694"/>
    </row>
    <row r="37" spans="2:9">
      <c r="B37" s="695" t="s">
        <v>116</v>
      </c>
      <c r="C37" s="696"/>
      <c r="D37" s="696"/>
      <c r="E37" s="696"/>
      <c r="F37" s="696"/>
      <c r="G37" s="696"/>
      <c r="H37" s="696"/>
      <c r="I37" s="696"/>
    </row>
    <row r="38" spans="2:9">
      <c r="B38" s="697" t="s">
        <v>178</v>
      </c>
      <c r="C38" s="698"/>
      <c r="D38" s="698"/>
      <c r="E38" s="699"/>
      <c r="F38" s="700" t="s">
        <v>46</v>
      </c>
      <c r="G38" s="701"/>
      <c r="H38" s="702" t="s">
        <v>136</v>
      </c>
      <c r="I38" s="702"/>
    </row>
    <row r="39" spans="2:9">
      <c r="B39" s="716">
        <f>CALENDARIZACION!H17</f>
        <v>3</v>
      </c>
      <c r="C39" s="716"/>
      <c r="D39" s="716"/>
      <c r="E39" s="716"/>
      <c r="F39" s="717">
        <v>2026</v>
      </c>
      <c r="G39" s="717"/>
      <c r="H39" s="718" t="s">
        <v>106</v>
      </c>
      <c r="I39" s="718"/>
    </row>
    <row r="40" spans="2:9">
      <c r="B40" s="719" t="s">
        <v>139</v>
      </c>
      <c r="C40" s="720"/>
      <c r="D40" s="720"/>
      <c r="E40" s="720"/>
      <c r="F40" s="720"/>
      <c r="G40" s="720"/>
      <c r="H40" s="720"/>
      <c r="I40" s="721"/>
    </row>
    <row r="41" spans="2:9" ht="33.75">
      <c r="B41" s="613" t="s">
        <v>117</v>
      </c>
      <c r="C41" s="617"/>
      <c r="D41" s="50" t="s">
        <v>140</v>
      </c>
      <c r="E41" s="51" t="s">
        <v>79</v>
      </c>
      <c r="F41" s="722" t="s">
        <v>80</v>
      </c>
      <c r="G41" s="723"/>
      <c r="H41" s="52" t="s">
        <v>69</v>
      </c>
      <c r="I41" s="52" t="s">
        <v>70</v>
      </c>
    </row>
    <row r="42" spans="2:9">
      <c r="B42" s="657" t="s">
        <v>0</v>
      </c>
      <c r="C42" s="713"/>
      <c r="D42" s="43"/>
      <c r="E42" s="22">
        <v>0</v>
      </c>
      <c r="F42" s="360"/>
      <c r="G42" s="360"/>
      <c r="H42" s="17">
        <v>46027</v>
      </c>
      <c r="I42" s="17">
        <v>46386</v>
      </c>
    </row>
    <row r="43" spans="2:9">
      <c r="B43" s="714" t="s">
        <v>1</v>
      </c>
      <c r="C43" s="641"/>
      <c r="D43" s="43">
        <f>'COMP ACT EXTEMPORANEAS'!K12</f>
        <v>15</v>
      </c>
      <c r="E43" s="22">
        <v>0</v>
      </c>
      <c r="F43" s="360">
        <f>'COMP ACT EXTEMPORANEAS'!K13</f>
        <v>12</v>
      </c>
      <c r="G43" s="360"/>
      <c r="H43" s="17"/>
      <c r="I43" s="17"/>
    </row>
    <row r="44" spans="2:9">
      <c r="B44" s="715" t="s">
        <v>127</v>
      </c>
      <c r="C44" s="641"/>
      <c r="D44" s="43"/>
      <c r="E44" s="22">
        <v>0</v>
      </c>
      <c r="F44" s="360"/>
      <c r="G44" s="360"/>
      <c r="H44" s="17"/>
      <c r="I44" s="17"/>
    </row>
    <row r="45" spans="2:9">
      <c r="B45" s="731" t="s">
        <v>2</v>
      </c>
      <c r="C45" s="732"/>
      <c r="D45" s="44"/>
      <c r="E45" s="23">
        <v>0</v>
      </c>
      <c r="F45" s="733"/>
      <c r="G45" s="733"/>
      <c r="H45" s="17"/>
      <c r="I45" s="17"/>
    </row>
    <row r="46" spans="2:9">
      <c r="B46" s="403" t="s">
        <v>331</v>
      </c>
      <c r="C46" s="403"/>
      <c r="D46" s="26">
        <f>'COMP ACT EXTEMPORANEAS'!S12</f>
        <v>15</v>
      </c>
      <c r="E46" s="26">
        <v>0</v>
      </c>
      <c r="F46" s="734">
        <f>'COMP ACT EXTEMPORANEAS'!R13</f>
        <v>12</v>
      </c>
      <c r="G46" s="734"/>
      <c r="H46" s="24" t="s">
        <v>142</v>
      </c>
      <c r="I46" s="25">
        <f>'COMP ACT EXTEMPORANEAS'!U12</f>
        <v>0.8</v>
      </c>
    </row>
    <row r="47" spans="2:9">
      <c r="B47" s="735"/>
      <c r="C47" s="277"/>
    </row>
    <row r="49" spans="1:12" ht="22.5" customHeight="1">
      <c r="B49" s="736" t="s">
        <v>154</v>
      </c>
      <c r="C49" s="737"/>
      <c r="D49" s="738" t="s">
        <v>48</v>
      </c>
      <c r="E49" s="738"/>
      <c r="F49" s="738" t="s">
        <v>148</v>
      </c>
      <c r="G49" s="738"/>
      <c r="H49" s="738"/>
      <c r="I49" s="738"/>
    </row>
    <row r="50" spans="1:12" ht="39" customHeight="1">
      <c r="B50" s="724" t="str">
        <f>D8</f>
        <v>AE1</v>
      </c>
      <c r="C50" s="725"/>
      <c r="D50" s="728" t="str">
        <f>CALENDARIZACION!B17</f>
        <v>GESTIONES DE PROGRAMAS Y PROYECTOS ALIMENTARIOS EN SISTEMA ESTATAL DIF HIDALGO</v>
      </c>
      <c r="E50" s="728"/>
      <c r="F50" s="28" t="s">
        <v>149</v>
      </c>
      <c r="G50" s="29" t="s">
        <v>150</v>
      </c>
      <c r="H50" s="28" t="s">
        <v>63</v>
      </c>
      <c r="I50" s="27" t="s">
        <v>64</v>
      </c>
      <c r="L50" s="49"/>
    </row>
    <row r="51" spans="1:12" ht="18.75" customHeight="1">
      <c r="B51" s="726"/>
      <c r="C51" s="727"/>
      <c r="D51" s="728"/>
      <c r="E51" s="728"/>
      <c r="F51" s="30">
        <f>'COMP ACT EXTEMPORANEAS'!R12</f>
        <v>15</v>
      </c>
      <c r="G51" s="31">
        <f>'COMP ACT EXTEMPORANEAS'!R13</f>
        <v>12</v>
      </c>
      <c r="H51" s="30">
        <f>CALENDARIZACION!T17</f>
        <v>9</v>
      </c>
      <c r="I51" s="32">
        <f>'COMP ACT EXTEMPORANEAS'!U12</f>
        <v>0.8</v>
      </c>
    </row>
    <row r="52" spans="1:12" ht="206.25" customHeight="1">
      <c r="B52" s="729"/>
      <c r="C52" s="729"/>
      <c r="D52" s="729"/>
      <c r="E52" s="729"/>
      <c r="F52" s="730"/>
      <c r="G52" s="730"/>
      <c r="H52" s="730"/>
      <c r="I52" s="730"/>
    </row>
    <row r="53" spans="1:12">
      <c r="A53" s="45">
        <v>1</v>
      </c>
    </row>
    <row r="54" spans="1:12">
      <c r="A54" s="45">
        <v>1</v>
      </c>
    </row>
    <row r="55" spans="1:12">
      <c r="A55" s="45">
        <v>1</v>
      </c>
      <c r="B55" s="46"/>
      <c r="C55" s="46"/>
      <c r="D55" s="46"/>
      <c r="E55" s="47"/>
    </row>
    <row r="56" spans="1:12">
      <c r="A56" s="45">
        <v>1</v>
      </c>
      <c r="B56" s="46"/>
      <c r="C56" s="46"/>
      <c r="D56" s="46"/>
      <c r="E56" s="47"/>
    </row>
    <row r="57" spans="1:12">
      <c r="A57" s="45">
        <v>1</v>
      </c>
      <c r="E57" s="48"/>
    </row>
    <row r="58" spans="1:12">
      <c r="A58" s="45">
        <v>1</v>
      </c>
    </row>
    <row r="59" spans="1:12">
      <c r="A59" s="45">
        <v>1</v>
      </c>
      <c r="B59" s="42"/>
    </row>
    <row r="60" spans="1:12">
      <c r="A60" s="45">
        <v>1</v>
      </c>
      <c r="E60" s="42"/>
    </row>
    <row r="61" spans="1:12">
      <c r="A61" s="45">
        <v>1</v>
      </c>
      <c r="E61" s="42"/>
    </row>
    <row r="62" spans="1:12">
      <c r="A62" s="45">
        <v>1</v>
      </c>
      <c r="E62" s="42"/>
    </row>
    <row r="63" spans="1:12">
      <c r="A63" s="45">
        <v>1</v>
      </c>
    </row>
    <row r="64" spans="1:12">
      <c r="A64" s="45">
        <v>1</v>
      </c>
    </row>
    <row r="65" spans="1:1">
      <c r="A65" s="45">
        <v>1</v>
      </c>
    </row>
    <row r="66" spans="1:1">
      <c r="A66" s="45">
        <v>1</v>
      </c>
    </row>
    <row r="67" spans="1:1">
      <c r="A67" s="45">
        <v>1</v>
      </c>
    </row>
    <row r="68" spans="1:1">
      <c r="A68" s="45">
        <v>1</v>
      </c>
    </row>
    <row r="69" spans="1:1">
      <c r="A69" s="45">
        <v>1</v>
      </c>
    </row>
    <row r="70" spans="1:1">
      <c r="A70" s="45">
        <v>1</v>
      </c>
    </row>
    <row r="71" spans="1:1">
      <c r="A71" s="45">
        <v>1</v>
      </c>
    </row>
    <row r="72" spans="1:1">
      <c r="A72" s="45">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18" t="s">
        <v>34</v>
      </c>
      <c r="C4" s="619"/>
      <c r="D4" s="619"/>
      <c r="E4" s="619"/>
      <c r="F4" s="619"/>
      <c r="G4" s="619"/>
      <c r="H4" s="619"/>
      <c r="I4" s="619"/>
    </row>
    <row r="5" spans="2:9" ht="19.5" customHeight="1">
      <c r="B5" s="281" t="s">
        <v>332</v>
      </c>
      <c r="C5" s="620"/>
      <c r="D5" s="620"/>
      <c r="E5" s="620"/>
      <c r="F5" s="620"/>
      <c r="G5" s="620"/>
      <c r="H5" s="620"/>
      <c r="I5" s="620"/>
    </row>
    <row r="6" spans="2:9" ht="31.5" customHeight="1">
      <c r="B6" s="621" t="s">
        <v>35</v>
      </c>
      <c r="C6" s="622"/>
      <c r="D6" s="623" t="str">
        <f>'FORMATO 2. POA - MIR'!D4:F4</f>
        <v>SECRETARÍA DE BIENESTAR, INCLUSIÓN Y DESARROLLO SOCIAL</v>
      </c>
      <c r="E6" s="624"/>
      <c r="F6" s="621" t="s">
        <v>38</v>
      </c>
      <c r="G6" s="625"/>
      <c r="H6" s="626"/>
      <c r="I6" s="626"/>
    </row>
    <row r="7" spans="2:9" ht="54" customHeight="1">
      <c r="B7" s="607" t="s">
        <v>36</v>
      </c>
      <c r="C7" s="608"/>
      <c r="D7" s="609" t="s">
        <v>330</v>
      </c>
      <c r="E7" s="610"/>
      <c r="F7" s="607" t="s">
        <v>39</v>
      </c>
      <c r="G7" s="611"/>
      <c r="H7" s="612" t="s">
        <v>328</v>
      </c>
      <c r="I7" s="612"/>
    </row>
    <row r="8" spans="2:9" ht="41.25" customHeight="1">
      <c r="B8" s="613" t="s">
        <v>37</v>
      </c>
      <c r="C8" s="614"/>
      <c r="D8" s="615" t="s">
        <v>164</v>
      </c>
      <c r="E8" s="616"/>
      <c r="F8" s="613" t="s">
        <v>40</v>
      </c>
      <c r="G8" s="617"/>
      <c r="H8" s="612" t="s">
        <v>328</v>
      </c>
      <c r="I8" s="612"/>
    </row>
    <row r="9" spans="2:9">
      <c r="B9" s="627" t="s">
        <v>83</v>
      </c>
      <c r="C9" s="627"/>
      <c r="D9" s="627"/>
      <c r="E9" s="627"/>
      <c r="F9" s="627"/>
      <c r="G9" s="627"/>
      <c r="H9" s="627"/>
      <c r="I9" s="627"/>
    </row>
    <row r="10" spans="2:9" ht="68.25" customHeight="1">
      <c r="B10" s="628" t="s">
        <v>84</v>
      </c>
      <c r="C10" s="628"/>
      <c r="D10" s="612" t="str">
        <f>'FORMATO 2. POA - MIR'!C9</f>
        <v>ACUERDO 2. ACUERDO PARA EL BIENESTAR DEL PUEBLO</v>
      </c>
      <c r="E10" s="629"/>
      <c r="F10" s="628" t="s">
        <v>85</v>
      </c>
      <c r="G10" s="628"/>
      <c r="H10" s="630" t="str">
        <f>'FORMATO 2. POA - MIR'!E9</f>
        <v>2.8.1 Fortalecer el desarrollo de las niñas, niños y adolescentes en materia de salud, educación, seguridad social, alimentación y nutrición</v>
      </c>
      <c r="I10" s="631"/>
    </row>
    <row r="11" spans="2:9" ht="54" customHeight="1">
      <c r="B11" s="628" t="s">
        <v>86</v>
      </c>
      <c r="C11" s="628"/>
      <c r="D11" s="612" t="str">
        <f>'FORMATO 2. POA - MIR'!C10</f>
        <v>ACUERDO 2. BIENESTAR SOCIAL PARA ZAPOTLÁN</v>
      </c>
      <c r="E11" s="629"/>
      <c r="F11" s="628" t="s">
        <v>88</v>
      </c>
      <c r="G11" s="628"/>
      <c r="H11" s="630" t="str">
        <f>'FORMATO 2. POA - MIR'!E10</f>
        <v xml:space="preserve">2.8.1.1 Garantizar el desarrollo formal de las niñas, niños
y adolescentes en materia de salud, educación,
seguridad social, alimentación y nutrición en Zapotlán.
</v>
      </c>
      <c r="I11" s="631"/>
    </row>
    <row r="12" spans="2:9" ht="126" customHeight="1">
      <c r="B12" s="635" t="s">
        <v>89</v>
      </c>
      <c r="C12" s="635"/>
      <c r="D12" s="63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636"/>
      <c r="F12" s="628" t="s">
        <v>90</v>
      </c>
      <c r="G12" s="628"/>
      <c r="H12" s="630" t="str">
        <f>'FORMATO 2. POA - MIR'!E11</f>
        <v>2.8.1.2 Generar atención a la salud física y emocional de los niños, niñas y adolescentes en situación de vulnerabilidad.</v>
      </c>
      <c r="I12" s="631"/>
    </row>
    <row r="13" spans="2:9" ht="15" customHeight="1">
      <c r="B13" s="637" t="s">
        <v>133</v>
      </c>
      <c r="C13" s="638"/>
      <c r="D13" s="638"/>
      <c r="E13" s="638"/>
      <c r="F13" s="638"/>
      <c r="G13" s="638"/>
      <c r="H13" s="638"/>
      <c r="I13" s="639"/>
    </row>
    <row r="14" spans="2:9">
      <c r="B14" s="633" t="s">
        <v>41</v>
      </c>
      <c r="C14" s="633"/>
      <c r="D14" s="633"/>
      <c r="E14" s="633"/>
      <c r="F14" s="633"/>
      <c r="G14" s="633"/>
      <c r="H14" s="633"/>
      <c r="I14" s="633"/>
    </row>
    <row r="15" spans="2:9">
      <c r="B15" s="632" t="str">
        <f>CALENDARIZACION!B17</f>
        <v>GESTIONES DE PROGRAMAS Y PROYECTOS ALIMENTARIOS EN SISTEMA ESTATAL DIF HIDALGO</v>
      </c>
      <c r="C15" s="632"/>
      <c r="D15" s="632"/>
      <c r="E15" s="632"/>
      <c r="F15" s="632"/>
      <c r="G15" s="632"/>
      <c r="H15" s="632"/>
      <c r="I15" s="632"/>
    </row>
    <row r="16" spans="2:9">
      <c r="B16" s="633" t="s">
        <v>44</v>
      </c>
      <c r="C16" s="633"/>
      <c r="D16" s="633"/>
      <c r="E16" s="633"/>
      <c r="F16" s="633"/>
      <c r="G16" s="633"/>
      <c r="H16" s="633"/>
      <c r="I16" s="633"/>
    </row>
    <row r="17" spans="2:9" ht="12.75" customHeight="1">
      <c r="B17" s="612" t="str">
        <f>CALENDARIZACION!C17</f>
        <v xml:space="preserve">PAEP=Porcentaje Avance en la Entrega de Programas </v>
      </c>
      <c r="C17" s="612"/>
      <c r="D17" s="612"/>
      <c r="E17" s="612"/>
      <c r="F17" s="612"/>
      <c r="G17" s="612"/>
      <c r="H17" s="612"/>
      <c r="I17" s="612"/>
    </row>
    <row r="18" spans="2:9" ht="18.75" customHeight="1">
      <c r="B18" s="620" t="s">
        <v>134</v>
      </c>
      <c r="C18" s="620"/>
      <c r="D18" s="620"/>
      <c r="E18" s="620"/>
      <c r="F18" s="620"/>
      <c r="G18" s="620"/>
      <c r="H18" s="620"/>
      <c r="I18" s="620"/>
    </row>
    <row r="19" spans="2:9">
      <c r="B19" s="634" t="s">
        <v>96</v>
      </c>
      <c r="C19" s="634"/>
      <c r="D19" s="634"/>
      <c r="E19" s="634"/>
      <c r="F19" s="634"/>
      <c r="G19" s="634"/>
      <c r="H19" s="634"/>
      <c r="I19" s="634"/>
    </row>
    <row r="20" spans="2:9">
      <c r="B20" s="612" t="str">
        <f>CALENDARIZACION!E17</f>
        <v>PAEP=(PAP/PAR)*100%</v>
      </c>
      <c r="C20" s="612"/>
      <c r="D20" s="612"/>
      <c r="E20" s="612"/>
      <c r="F20" s="612"/>
      <c r="G20" s="612"/>
      <c r="H20" s="612"/>
      <c r="I20" s="612"/>
    </row>
    <row r="21" spans="2:9">
      <c r="B21" s="634" t="s">
        <v>98</v>
      </c>
      <c r="C21" s="634"/>
      <c r="D21" s="634"/>
      <c r="E21" s="634"/>
      <c r="F21" s="634"/>
      <c r="G21" s="634"/>
      <c r="H21" s="634"/>
      <c r="I21" s="634"/>
    </row>
    <row r="22" spans="2:9" ht="28.5" customHeight="1">
      <c r="B22" s="649" t="s">
        <v>99</v>
      </c>
      <c r="C22" s="650"/>
      <c r="D22" s="651" t="s">
        <v>100</v>
      </c>
      <c r="E22" s="651"/>
      <c r="F22" s="650" t="s">
        <v>101</v>
      </c>
      <c r="G22" s="650"/>
      <c r="H22" s="652" t="s">
        <v>132</v>
      </c>
      <c r="I22" s="652"/>
    </row>
    <row r="23" spans="2:9" ht="75.75" customHeight="1">
      <c r="B23" s="640"/>
      <c r="C23" s="640"/>
      <c r="D23" s="640" t="str">
        <f>CALENDARIZACION!D17</f>
        <v>PAP. (Porcentaje de Actividades Programadas)</v>
      </c>
      <c r="E23" s="640"/>
      <c r="F23" s="653"/>
      <c r="G23" s="654"/>
      <c r="H23" s="655" t="str">
        <f>'FORMATO 2. POA - MIR'!E16</f>
        <v xml:space="preserve">Medios de verificación: 
Carpeta de expedientes, Bitácora de entrega y reportes mensuales
Fuente de información:  
https://sigeh.hidalgo.gob.mx/pags/info_reg/municipal/13082%20-%20Zapotl%C3%A1n%20de%20Ju%C3%A1rez.pdf
Periodicidad:
Trimestral 
Resguardante:
Coordinación Alimentaria
</v>
      </c>
      <c r="I23" s="656"/>
    </row>
    <row r="24" spans="2:9" ht="101.25" customHeight="1">
      <c r="B24" s="640"/>
      <c r="C24" s="640"/>
      <c r="D24" s="640" t="str">
        <f>CALENDARIZACION!D18</f>
        <v>PAR. (Porcentaje de Actividades Realizadas)</v>
      </c>
      <c r="E24" s="640"/>
      <c r="F24" s="641"/>
      <c r="G24" s="642"/>
      <c r="H24" s="657"/>
      <c r="I24" s="658"/>
    </row>
    <row r="25" spans="2:9" ht="21.75" customHeight="1">
      <c r="B25" s="643" t="s">
        <v>135</v>
      </c>
      <c r="C25" s="643"/>
      <c r="D25" s="643"/>
      <c r="E25" s="643"/>
      <c r="F25" s="643"/>
      <c r="G25" s="643"/>
      <c r="H25" s="643"/>
      <c r="I25" s="643"/>
    </row>
    <row r="26" spans="2:9" ht="12.75" customHeight="1">
      <c r="B26" s="644" t="s">
        <v>24</v>
      </c>
      <c r="C26" s="645"/>
      <c r="D26" s="646" t="s">
        <v>42</v>
      </c>
      <c r="E26" s="647"/>
      <c r="F26" s="644" t="s">
        <v>43</v>
      </c>
      <c r="G26" s="648"/>
      <c r="H26" s="648"/>
      <c r="I26" s="648"/>
    </row>
    <row r="27" spans="2:9" ht="15.75" customHeight="1">
      <c r="B27" s="675" t="s">
        <v>93</v>
      </c>
      <c r="C27" s="676"/>
      <c r="D27" s="677" t="s">
        <v>91</v>
      </c>
      <c r="E27" s="678"/>
      <c r="F27" s="677" t="s">
        <v>120</v>
      </c>
      <c r="G27" s="679"/>
      <c r="H27" s="679"/>
      <c r="I27" s="678"/>
    </row>
    <row r="28" spans="2:9" ht="18" customHeight="1">
      <c r="B28" s="621" t="s">
        <v>121</v>
      </c>
      <c r="C28" s="625"/>
      <c r="D28" s="625"/>
      <c r="E28" s="680"/>
      <c r="F28" s="681" t="s">
        <v>124</v>
      </c>
      <c r="G28" s="682"/>
      <c r="H28" s="682"/>
      <c r="I28" s="682"/>
    </row>
    <row r="29" spans="2:9" ht="18" customHeight="1">
      <c r="B29" s="683" t="s">
        <v>102</v>
      </c>
      <c r="C29" s="684"/>
      <c r="D29" s="684"/>
      <c r="E29" s="685"/>
      <c r="F29" s="686" t="s">
        <v>182</v>
      </c>
      <c r="G29" s="636"/>
      <c r="H29" s="636"/>
      <c r="I29" s="687"/>
    </row>
    <row r="30" spans="2:9" ht="13.5" customHeight="1">
      <c r="B30" s="659" t="s">
        <v>76</v>
      </c>
      <c r="C30" s="660"/>
      <c r="D30" s="660"/>
      <c r="E30" s="661"/>
      <c r="F30" s="662" t="s">
        <v>125</v>
      </c>
      <c r="G30" s="663"/>
      <c r="H30" s="663"/>
      <c r="I30" s="663"/>
    </row>
    <row r="31" spans="2:9" ht="15.75" customHeight="1">
      <c r="B31" s="664" t="s">
        <v>103</v>
      </c>
      <c r="C31" s="665"/>
      <c r="D31" s="665"/>
      <c r="E31" s="666"/>
      <c r="F31" s="667" t="s">
        <v>104</v>
      </c>
      <c r="G31" s="668"/>
      <c r="H31" s="668"/>
      <c r="I31" s="669"/>
    </row>
    <row r="32" spans="2:9" ht="15.75" customHeight="1">
      <c r="B32" s="670" t="s">
        <v>138</v>
      </c>
      <c r="C32" s="671"/>
      <c r="D32" s="671"/>
      <c r="E32" s="671"/>
      <c r="F32" s="671"/>
      <c r="G32" s="671"/>
      <c r="H32" s="671"/>
      <c r="I32" s="672"/>
    </row>
    <row r="33" spans="2:9" ht="14.25" customHeight="1">
      <c r="B33" s="673" t="s">
        <v>107</v>
      </c>
      <c r="C33" s="660"/>
      <c r="D33" s="660"/>
      <c r="E33" s="674"/>
      <c r="F33" s="663" t="s">
        <v>108</v>
      </c>
      <c r="G33" s="663"/>
      <c r="H33" s="663"/>
      <c r="I33" s="663"/>
    </row>
    <row r="34" spans="2:9" ht="13.5" customHeight="1">
      <c r="B34" s="703" t="s">
        <v>141</v>
      </c>
      <c r="C34" s="704"/>
      <c r="D34" s="705">
        <f>CALENDARIZACION!R17</f>
        <v>12</v>
      </c>
      <c r="E34" s="706"/>
      <c r="F34" s="707" t="s">
        <v>109</v>
      </c>
      <c r="G34" s="708"/>
      <c r="H34" s="709" t="s">
        <v>110</v>
      </c>
      <c r="I34" s="709"/>
    </row>
    <row r="35" spans="2:9">
      <c r="B35" s="703" t="s">
        <v>111</v>
      </c>
      <c r="C35" s="704"/>
      <c r="D35" s="710" t="s">
        <v>106</v>
      </c>
      <c r="E35" s="711"/>
      <c r="F35" s="692" t="s">
        <v>112</v>
      </c>
      <c r="G35" s="693"/>
      <c r="H35" s="712" t="s">
        <v>113</v>
      </c>
      <c r="I35" s="712"/>
    </row>
    <row r="36" spans="2:9">
      <c r="B36" s="688" t="s">
        <v>45</v>
      </c>
      <c r="C36" s="689"/>
      <c r="D36" s="690" t="s">
        <v>180</v>
      </c>
      <c r="E36" s="691"/>
      <c r="F36" s="692" t="s">
        <v>114</v>
      </c>
      <c r="G36" s="693"/>
      <c r="H36" s="694" t="s">
        <v>115</v>
      </c>
      <c r="I36" s="694"/>
    </row>
    <row r="37" spans="2:9">
      <c r="B37" s="695" t="s">
        <v>116</v>
      </c>
      <c r="C37" s="696"/>
      <c r="D37" s="696"/>
      <c r="E37" s="696"/>
      <c r="F37" s="696"/>
      <c r="G37" s="696"/>
      <c r="H37" s="696"/>
      <c r="I37" s="696"/>
    </row>
    <row r="38" spans="2:9">
      <c r="B38" s="697" t="s">
        <v>178</v>
      </c>
      <c r="C38" s="698"/>
      <c r="D38" s="698"/>
      <c r="E38" s="699"/>
      <c r="F38" s="700" t="s">
        <v>46</v>
      </c>
      <c r="G38" s="701"/>
      <c r="H38" s="702" t="s">
        <v>136</v>
      </c>
      <c r="I38" s="702"/>
    </row>
    <row r="39" spans="2:9">
      <c r="B39" s="716">
        <f>CALENDARIZACION!H17</f>
        <v>3</v>
      </c>
      <c r="C39" s="716"/>
      <c r="D39" s="716"/>
      <c r="E39" s="716"/>
      <c r="F39" s="717">
        <v>2026</v>
      </c>
      <c r="G39" s="717"/>
      <c r="H39" s="718" t="s">
        <v>106</v>
      </c>
      <c r="I39" s="718"/>
    </row>
    <row r="40" spans="2:9">
      <c r="B40" s="719" t="s">
        <v>139</v>
      </c>
      <c r="C40" s="720"/>
      <c r="D40" s="720"/>
      <c r="E40" s="720"/>
      <c r="F40" s="720"/>
      <c r="G40" s="720"/>
      <c r="H40" s="720"/>
      <c r="I40" s="721"/>
    </row>
    <row r="41" spans="2:9" ht="33.75">
      <c r="B41" s="613" t="s">
        <v>117</v>
      </c>
      <c r="C41" s="617"/>
      <c r="D41" s="50" t="s">
        <v>140</v>
      </c>
      <c r="E41" s="51" t="s">
        <v>79</v>
      </c>
      <c r="F41" s="722" t="s">
        <v>80</v>
      </c>
      <c r="G41" s="723"/>
      <c r="H41" s="52" t="s">
        <v>69</v>
      </c>
      <c r="I41" s="52" t="s">
        <v>70</v>
      </c>
    </row>
    <row r="42" spans="2:9">
      <c r="B42" s="657" t="s">
        <v>0</v>
      </c>
      <c r="C42" s="713"/>
      <c r="D42" s="43"/>
      <c r="E42" s="22">
        <v>0</v>
      </c>
      <c r="F42" s="360"/>
      <c r="G42" s="360"/>
      <c r="H42" s="17">
        <v>46027</v>
      </c>
      <c r="I42" s="17">
        <v>46386</v>
      </c>
    </row>
    <row r="43" spans="2:9">
      <c r="B43" s="714" t="s">
        <v>1</v>
      </c>
      <c r="C43" s="641"/>
      <c r="D43" s="43">
        <f>'COMP ACT EXTEMPORANEAS'!K12</f>
        <v>15</v>
      </c>
      <c r="E43" s="22">
        <v>0</v>
      </c>
      <c r="F43" s="360">
        <f>'COMP ACT EXTEMPORANEAS'!K13</f>
        <v>12</v>
      </c>
      <c r="G43" s="360"/>
      <c r="H43" s="17"/>
      <c r="I43" s="17"/>
    </row>
    <row r="44" spans="2:9">
      <c r="B44" s="715" t="s">
        <v>127</v>
      </c>
      <c r="C44" s="641"/>
      <c r="D44" s="43"/>
      <c r="E44" s="22">
        <v>0</v>
      </c>
      <c r="F44" s="360"/>
      <c r="G44" s="360"/>
      <c r="H44" s="17"/>
      <c r="I44" s="17"/>
    </row>
    <row r="45" spans="2:9">
      <c r="B45" s="731" t="s">
        <v>2</v>
      </c>
      <c r="C45" s="732"/>
      <c r="D45" s="44"/>
      <c r="E45" s="23">
        <v>0</v>
      </c>
      <c r="F45" s="733"/>
      <c r="G45" s="733"/>
      <c r="H45" s="17"/>
      <c r="I45" s="17"/>
    </row>
    <row r="46" spans="2:9">
      <c r="B46" s="403" t="s">
        <v>331</v>
      </c>
      <c r="C46" s="403"/>
      <c r="D46" s="26">
        <f>'COMP ACT EXTEMPORANEAS'!S12</f>
        <v>15</v>
      </c>
      <c r="E46" s="26">
        <v>0</v>
      </c>
      <c r="F46" s="734">
        <f>'COMP ACT EXTEMPORANEAS'!R13</f>
        <v>12</v>
      </c>
      <c r="G46" s="734"/>
      <c r="H46" s="24" t="s">
        <v>142</v>
      </c>
      <c r="I46" s="25">
        <f>'COMP ACT EXTEMPORANEAS'!U12</f>
        <v>0.8</v>
      </c>
    </row>
    <row r="47" spans="2:9">
      <c r="B47" s="735"/>
      <c r="C47" s="277"/>
    </row>
    <row r="49" spans="1:12" ht="22.5" customHeight="1">
      <c r="B49" s="736" t="s">
        <v>154</v>
      </c>
      <c r="C49" s="737"/>
      <c r="D49" s="738" t="s">
        <v>48</v>
      </c>
      <c r="E49" s="738"/>
      <c r="F49" s="738" t="s">
        <v>148</v>
      </c>
      <c r="G49" s="738"/>
      <c r="H49" s="738"/>
      <c r="I49" s="738"/>
    </row>
    <row r="50" spans="1:12" ht="39" customHeight="1">
      <c r="B50" s="724" t="str">
        <f>D8</f>
        <v>AE1</v>
      </c>
      <c r="C50" s="725"/>
      <c r="D50" s="728" t="str">
        <f>CALENDARIZACION!B17</f>
        <v>GESTIONES DE PROGRAMAS Y PROYECTOS ALIMENTARIOS EN SISTEMA ESTATAL DIF HIDALGO</v>
      </c>
      <c r="E50" s="728"/>
      <c r="F50" s="28" t="s">
        <v>149</v>
      </c>
      <c r="G50" s="29" t="s">
        <v>150</v>
      </c>
      <c r="H50" s="28" t="s">
        <v>63</v>
      </c>
      <c r="I50" s="27" t="s">
        <v>64</v>
      </c>
      <c r="L50" s="49"/>
    </row>
    <row r="51" spans="1:12" ht="18.75" customHeight="1">
      <c r="B51" s="726"/>
      <c r="C51" s="727"/>
      <c r="D51" s="728"/>
      <c r="E51" s="728"/>
      <c r="F51" s="30">
        <f>'COMP ACT EXTEMPORANEAS'!R12</f>
        <v>15</v>
      </c>
      <c r="G51" s="31">
        <f>'COMP ACT EXTEMPORANEAS'!R13</f>
        <v>12</v>
      </c>
      <c r="H51" s="30">
        <f>CALENDARIZACION!T17</f>
        <v>9</v>
      </c>
      <c r="I51" s="32">
        <f>'COMP ACT EXTEMPORANEAS'!U12</f>
        <v>0.8</v>
      </c>
    </row>
    <row r="52" spans="1:12" ht="206.25" customHeight="1">
      <c r="B52" s="729"/>
      <c r="C52" s="729"/>
      <c r="D52" s="729"/>
      <c r="E52" s="729"/>
      <c r="F52" s="730"/>
      <c r="G52" s="730"/>
      <c r="H52" s="730"/>
      <c r="I52" s="730"/>
    </row>
    <row r="53" spans="1:12">
      <c r="A53" s="45">
        <v>1</v>
      </c>
    </row>
    <row r="54" spans="1:12">
      <c r="A54" s="45">
        <v>1</v>
      </c>
    </row>
    <row r="55" spans="1:12">
      <c r="A55" s="45">
        <v>1</v>
      </c>
      <c r="B55" s="46"/>
      <c r="C55" s="46"/>
      <c r="D55" s="46"/>
      <c r="E55" s="47"/>
    </row>
    <row r="56" spans="1:12">
      <c r="A56" s="45">
        <v>1</v>
      </c>
      <c r="B56" s="46"/>
      <c r="C56" s="46"/>
      <c r="D56" s="46"/>
      <c r="E56" s="47"/>
    </row>
    <row r="57" spans="1:12">
      <c r="A57" s="45">
        <v>1</v>
      </c>
      <c r="E57" s="48"/>
    </row>
    <row r="58" spans="1:12">
      <c r="A58" s="45">
        <v>1</v>
      </c>
    </row>
    <row r="59" spans="1:12">
      <c r="A59" s="45">
        <v>1</v>
      </c>
      <c r="B59" s="42"/>
    </row>
    <row r="60" spans="1:12">
      <c r="A60" s="45">
        <v>1</v>
      </c>
      <c r="E60" s="42"/>
    </row>
    <row r="61" spans="1:12">
      <c r="A61" s="45">
        <v>1</v>
      </c>
      <c r="E61" s="42"/>
    </row>
    <row r="62" spans="1:12">
      <c r="A62" s="45">
        <v>1</v>
      </c>
      <c r="E62" s="42"/>
    </row>
    <row r="63" spans="1:12">
      <c r="A63" s="45">
        <v>1</v>
      </c>
    </row>
    <row r="64" spans="1:12">
      <c r="A64" s="45">
        <v>1</v>
      </c>
    </row>
    <row r="65" spans="1:1">
      <c r="A65" s="45">
        <v>1</v>
      </c>
    </row>
    <row r="66" spans="1:1">
      <c r="A66" s="45">
        <v>1</v>
      </c>
    </row>
    <row r="67" spans="1:1">
      <c r="A67" s="45">
        <v>1</v>
      </c>
    </row>
    <row r="68" spans="1:1">
      <c r="A68" s="45">
        <v>1</v>
      </c>
    </row>
    <row r="69" spans="1:1">
      <c r="A69" s="45">
        <v>1</v>
      </c>
    </row>
    <row r="70" spans="1:1">
      <c r="A70" s="45">
        <v>1</v>
      </c>
    </row>
    <row r="71" spans="1:1">
      <c r="A71" s="45">
        <v>1</v>
      </c>
    </row>
    <row r="72" spans="1:1">
      <c r="A72" s="45">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A3FB-76B0-4247-AF5B-04271D032977}">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8" zoomScaleNormal="100" zoomScaleSheetLayoutView="100" workbookViewId="0">
      <selection activeCell="B10" sqref="B10"/>
    </sheetView>
  </sheetViews>
  <sheetFormatPr baseColWidth="10" defaultColWidth="9.33203125" defaultRowHeight="12.75"/>
  <cols>
    <col min="1" max="1" width="51.33203125" style="91" customWidth="1"/>
    <col min="2" max="2" width="42.6640625" style="91" customWidth="1"/>
    <col min="3" max="3" width="49.1640625" style="91" customWidth="1"/>
    <col min="4" max="16384" width="9.33203125" style="91"/>
  </cols>
  <sheetData>
    <row r="1" spans="1:3" ht="47.85" customHeight="1">
      <c r="A1" s="263" t="s">
        <v>357</v>
      </c>
      <c r="B1" s="264"/>
      <c r="C1" s="265"/>
    </row>
    <row r="2" spans="1:3" s="164" customFormat="1" ht="35.25" customHeight="1">
      <c r="A2" s="259" t="s">
        <v>5</v>
      </c>
      <c r="B2" s="260"/>
      <c r="C2" s="261"/>
    </row>
    <row r="3" spans="1:3" ht="68.25" customHeight="1">
      <c r="A3" s="262" t="s">
        <v>447</v>
      </c>
      <c r="B3" s="262"/>
      <c r="C3" s="262"/>
    </row>
    <row r="4" spans="1:3" s="164" customFormat="1" ht="35.25" customHeight="1">
      <c r="A4" s="259" t="s">
        <v>6</v>
      </c>
      <c r="B4" s="260"/>
      <c r="C4" s="261"/>
    </row>
    <row r="5" spans="1:3" ht="75.75" customHeight="1">
      <c r="A5" s="240" t="s">
        <v>448</v>
      </c>
      <c r="B5" s="240"/>
      <c r="C5" s="240"/>
    </row>
    <row r="6" spans="1:3" s="164" customFormat="1" ht="35.25" customHeight="1">
      <c r="A6" s="259" t="s">
        <v>7</v>
      </c>
      <c r="B6" s="260"/>
      <c r="C6" s="261"/>
    </row>
    <row r="7" spans="1:3" ht="108" customHeight="1">
      <c r="A7" s="262" t="s">
        <v>449</v>
      </c>
      <c r="B7" s="262"/>
      <c r="C7" s="262"/>
    </row>
    <row r="8" spans="1:3" s="164" customFormat="1" ht="35.25" customHeight="1">
      <c r="A8" s="208" t="s">
        <v>8</v>
      </c>
      <c r="B8" s="209"/>
      <c r="C8" s="210"/>
    </row>
    <row r="9" spans="1:3" ht="27" customHeight="1">
      <c r="A9" s="92" t="s">
        <v>9</v>
      </c>
      <c r="B9" s="92" t="s">
        <v>10</v>
      </c>
      <c r="C9" s="92" t="s">
        <v>11</v>
      </c>
    </row>
    <row r="10" spans="1:3" ht="155.25" customHeight="1">
      <c r="A10" s="170" t="s">
        <v>452</v>
      </c>
      <c r="B10" s="171" t="s">
        <v>450</v>
      </c>
      <c r="C10" s="172" t="s">
        <v>451</v>
      </c>
    </row>
    <row r="11" spans="1:3" s="164" customFormat="1" ht="35.25" customHeight="1">
      <c r="A11" s="208" t="s">
        <v>12</v>
      </c>
      <c r="B11" s="209"/>
      <c r="C11" s="210"/>
    </row>
    <row r="12" spans="1:3" ht="63" customHeight="1">
      <c r="A12" s="240" t="s">
        <v>399</v>
      </c>
      <c r="B12" s="266"/>
      <c r="C12" s="266"/>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
  <sheetViews>
    <sheetView view="pageBreakPreview" zoomScale="115" zoomScaleNormal="85" zoomScaleSheetLayoutView="115" workbookViewId="0">
      <selection activeCell="I8" sqref="I8"/>
    </sheetView>
  </sheetViews>
  <sheetFormatPr baseColWidth="10" defaultColWidth="9.33203125" defaultRowHeight="12.75"/>
  <cols>
    <col min="1" max="1" width="28.6640625" style="116" customWidth="1"/>
    <col min="2" max="2" width="24.33203125" style="116" customWidth="1"/>
    <col min="3" max="3" width="25.83203125" style="116" customWidth="1"/>
    <col min="4" max="4" width="32.5" style="116" customWidth="1"/>
    <col min="5" max="16384" width="9.33203125" style="116"/>
  </cols>
  <sheetData>
    <row r="1" spans="1:12" ht="38.25" customHeight="1">
      <c r="A1" s="267" t="s">
        <v>303</v>
      </c>
      <c r="B1" s="268"/>
      <c r="C1" s="268"/>
      <c r="D1" s="269"/>
    </row>
    <row r="2" spans="1:12" ht="27.75" customHeight="1">
      <c r="A2" s="270" t="s">
        <v>358</v>
      </c>
      <c r="B2" s="271"/>
      <c r="C2" s="271"/>
      <c r="D2" s="272"/>
    </row>
    <row r="3" spans="1:12" ht="39" customHeight="1">
      <c r="A3" s="273" t="s">
        <v>4</v>
      </c>
      <c r="B3" s="274"/>
      <c r="C3" s="274"/>
      <c r="D3" s="275"/>
    </row>
    <row r="4" spans="1:12" ht="144.75" customHeight="1">
      <c r="A4" s="276" t="s">
        <v>398</v>
      </c>
      <c r="B4" s="276"/>
      <c r="C4" s="276"/>
      <c r="D4" s="276"/>
      <c r="L4" s="116" t="s">
        <v>457</v>
      </c>
    </row>
    <row r="5" spans="1:12" ht="28.7" customHeight="1">
      <c r="A5" s="165" t="s">
        <v>453</v>
      </c>
      <c r="B5" s="165" t="s">
        <v>454</v>
      </c>
      <c r="C5" s="165" t="s">
        <v>455</v>
      </c>
      <c r="D5" s="165" t="s">
        <v>456</v>
      </c>
    </row>
    <row r="6" spans="1:12" ht="28.7" customHeight="1">
      <c r="A6" s="190" t="s">
        <v>368</v>
      </c>
      <c r="B6" s="190" t="s">
        <v>459</v>
      </c>
      <c r="C6" s="190" t="s">
        <v>460</v>
      </c>
      <c r="D6" s="190" t="s">
        <v>458</v>
      </c>
    </row>
    <row r="7" spans="1:12" ht="28.7" customHeight="1">
      <c r="A7" s="190"/>
      <c r="B7" s="190"/>
      <c r="C7" s="190"/>
      <c r="D7" s="190"/>
    </row>
    <row r="8" spans="1:12" ht="28.7" customHeight="1">
      <c r="A8" s="190"/>
      <c r="B8" s="190"/>
      <c r="C8" s="190"/>
      <c r="D8" s="190"/>
    </row>
    <row r="9" spans="1:12" ht="87.75" customHeight="1">
      <c r="A9" s="190"/>
      <c r="B9" s="190"/>
      <c r="C9" s="190"/>
      <c r="D9" s="190"/>
    </row>
    <row r="10" spans="1:12" ht="24" customHeight="1"/>
  </sheetData>
  <mergeCells count="8">
    <mergeCell ref="A1:D1"/>
    <mergeCell ref="A2:D2"/>
    <mergeCell ref="A3:D3"/>
    <mergeCell ref="A6:A9"/>
    <mergeCell ref="B6:B9"/>
    <mergeCell ref="C6:C9"/>
    <mergeCell ref="D6:D9"/>
    <mergeCell ref="A4:D4"/>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0" zoomScaleNormal="85" zoomScaleSheetLayoutView="70" workbookViewId="0">
      <selection activeCell="W3" sqref="W3"/>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2" t="s">
        <v>3</v>
      </c>
      <c r="B1" s="192"/>
      <c r="C1" s="192"/>
      <c r="D1" s="192"/>
      <c r="E1" s="192"/>
      <c r="F1" s="192"/>
      <c r="G1" s="192"/>
      <c r="H1" s="192"/>
      <c r="I1" s="192"/>
      <c r="J1" s="192"/>
      <c r="K1" s="192"/>
      <c r="L1" s="192"/>
      <c r="M1" s="192"/>
      <c r="N1" s="192"/>
      <c r="O1" s="192"/>
      <c r="P1" s="192"/>
    </row>
    <row r="2" spans="1:16" ht="27.75" customHeight="1">
      <c r="A2" s="278" t="s">
        <v>304</v>
      </c>
      <c r="B2" s="278"/>
      <c r="C2" s="278"/>
      <c r="D2" s="278"/>
      <c r="E2" s="278"/>
      <c r="F2" s="278"/>
      <c r="G2" s="278"/>
      <c r="H2" s="278"/>
      <c r="I2" s="278"/>
      <c r="J2" s="278"/>
      <c r="K2" s="278"/>
      <c r="L2" s="278"/>
      <c r="M2" s="278"/>
      <c r="N2" s="278"/>
      <c r="O2" s="278"/>
      <c r="P2" s="278"/>
    </row>
    <row r="3" spans="1:16" ht="408.95" customHeight="1">
      <c r="A3" s="277"/>
      <c r="B3" s="277"/>
      <c r="C3" s="277"/>
      <c r="D3" s="277"/>
      <c r="E3" s="277"/>
      <c r="F3" s="277"/>
      <c r="G3" s="277"/>
      <c r="H3" s="277"/>
      <c r="I3" s="277"/>
      <c r="J3" s="277"/>
      <c r="K3" s="277"/>
      <c r="L3" s="277"/>
      <c r="M3" s="277"/>
      <c r="N3" s="277"/>
      <c r="O3" s="277"/>
      <c r="P3" s="277"/>
    </row>
    <row r="4" spans="1:16">
      <c r="A4" s="277"/>
      <c r="B4" s="277"/>
      <c r="C4" s="277"/>
      <c r="D4" s="277"/>
      <c r="E4" s="277"/>
      <c r="F4" s="277"/>
      <c r="G4" s="277"/>
      <c r="H4" s="277"/>
      <c r="I4" s="277"/>
      <c r="J4" s="277"/>
      <c r="K4" s="277"/>
      <c r="L4" s="277"/>
      <c r="M4" s="277"/>
      <c r="N4" s="277"/>
      <c r="O4" s="277"/>
      <c r="P4" s="277"/>
    </row>
    <row r="5" spans="1:16">
      <c r="A5" s="277"/>
      <c r="B5" s="277"/>
      <c r="C5" s="277"/>
      <c r="D5" s="277"/>
      <c r="E5" s="277"/>
      <c r="F5" s="277"/>
      <c r="G5" s="277"/>
      <c r="H5" s="277"/>
      <c r="I5" s="277"/>
      <c r="J5" s="277"/>
      <c r="K5" s="277"/>
      <c r="L5" s="277"/>
      <c r="M5" s="277"/>
      <c r="N5" s="277"/>
      <c r="O5" s="277"/>
      <c r="P5" s="277"/>
    </row>
    <row r="6" spans="1:16">
      <c r="A6" s="277"/>
      <c r="B6" s="277"/>
      <c r="C6" s="277"/>
      <c r="D6" s="277"/>
      <c r="E6" s="277"/>
      <c r="F6" s="277"/>
      <c r="G6" s="277"/>
      <c r="H6" s="277"/>
      <c r="I6" s="277"/>
      <c r="J6" s="277"/>
      <c r="K6" s="277"/>
      <c r="L6" s="277"/>
      <c r="M6" s="277"/>
      <c r="N6" s="277"/>
      <c r="O6" s="277"/>
      <c r="P6" s="277"/>
    </row>
    <row r="7" spans="1:16">
      <c r="A7" s="277"/>
      <c r="B7" s="277"/>
      <c r="C7" s="277"/>
      <c r="D7" s="277"/>
      <c r="E7" s="277"/>
      <c r="F7" s="277"/>
      <c r="G7" s="277"/>
      <c r="H7" s="277"/>
      <c r="I7" s="277"/>
      <c r="J7" s="277"/>
      <c r="K7" s="277"/>
      <c r="L7" s="277"/>
      <c r="M7" s="277"/>
      <c r="N7" s="277"/>
      <c r="O7" s="277"/>
      <c r="P7" s="277"/>
    </row>
    <row r="8" spans="1:16">
      <c r="A8" s="277"/>
      <c r="B8" s="277"/>
      <c r="C8" s="277"/>
      <c r="D8" s="277"/>
      <c r="E8" s="277"/>
      <c r="F8" s="277"/>
      <c r="G8" s="277"/>
      <c r="H8" s="277"/>
      <c r="I8" s="277"/>
      <c r="J8" s="277"/>
      <c r="K8" s="277"/>
      <c r="L8" s="277"/>
      <c r="M8" s="277"/>
      <c r="N8" s="277"/>
      <c r="O8" s="277"/>
      <c r="P8" s="277"/>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2" zoomScale="129" zoomScaleNormal="85" zoomScaleSheetLayoutView="99"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1" t="s">
        <v>306</v>
      </c>
      <c r="B1" s="192"/>
      <c r="C1" s="192"/>
      <c r="D1" s="192"/>
      <c r="E1" s="192"/>
      <c r="F1" s="192"/>
      <c r="G1" s="192"/>
      <c r="H1" s="192"/>
      <c r="I1" s="192"/>
      <c r="J1" s="192"/>
      <c r="K1" s="192"/>
      <c r="L1" s="192"/>
      <c r="M1" s="192"/>
      <c r="N1" s="192"/>
      <c r="O1" s="192"/>
      <c r="P1" s="192"/>
    </row>
    <row r="2" spans="1:16" ht="22.5" customHeight="1">
      <c r="A2" s="279" t="s">
        <v>305</v>
      </c>
      <c r="B2" s="278"/>
      <c r="C2" s="278"/>
      <c r="D2" s="278"/>
      <c r="E2" s="278"/>
      <c r="F2" s="278"/>
      <c r="G2" s="278"/>
      <c r="H2" s="278"/>
      <c r="I2" s="278"/>
      <c r="J2" s="278"/>
      <c r="K2" s="278"/>
      <c r="L2" s="278"/>
      <c r="M2" s="278"/>
      <c r="N2" s="278"/>
      <c r="O2" s="278"/>
      <c r="P2" s="278"/>
    </row>
    <row r="3" spans="1:16">
      <c r="A3" s="277"/>
      <c r="B3" s="277"/>
      <c r="C3" s="277"/>
      <c r="D3" s="277"/>
      <c r="E3" s="277"/>
      <c r="F3" s="277"/>
      <c r="G3" s="277"/>
      <c r="H3" s="277"/>
      <c r="I3" s="277"/>
      <c r="J3" s="277"/>
      <c r="K3" s="277"/>
      <c r="L3" s="277"/>
      <c r="M3" s="277"/>
      <c r="N3" s="277"/>
      <c r="O3" s="277"/>
      <c r="P3" s="277"/>
    </row>
    <row r="4" spans="1:16">
      <c r="A4" s="277"/>
      <c r="B4" s="277"/>
      <c r="C4" s="277"/>
      <c r="D4" s="277"/>
      <c r="E4" s="277"/>
      <c r="F4" s="277"/>
      <c r="G4" s="277"/>
      <c r="H4" s="277"/>
      <c r="I4" s="277"/>
      <c r="J4" s="277"/>
      <c r="K4" s="277"/>
      <c r="L4" s="277"/>
      <c r="M4" s="277"/>
      <c r="N4" s="277"/>
      <c r="O4" s="277"/>
      <c r="P4" s="277"/>
    </row>
    <row r="5" spans="1:16">
      <c r="A5" s="277"/>
      <c r="B5" s="277"/>
      <c r="C5" s="277"/>
      <c r="D5" s="277"/>
      <c r="E5" s="277"/>
      <c r="F5" s="277"/>
      <c r="G5" s="277"/>
      <c r="H5" s="277"/>
      <c r="I5" s="277"/>
      <c r="J5" s="277"/>
      <c r="K5" s="277"/>
      <c r="L5" s="277"/>
      <c r="M5" s="277"/>
      <c r="N5" s="277"/>
      <c r="O5" s="277"/>
      <c r="P5" s="277"/>
    </row>
    <row r="6" spans="1:16">
      <c r="A6" s="277"/>
      <c r="B6" s="277"/>
      <c r="C6" s="277"/>
      <c r="D6" s="277"/>
      <c r="E6" s="277"/>
      <c r="F6" s="277"/>
      <c r="G6" s="277"/>
      <c r="H6" s="277"/>
      <c r="I6" s="277"/>
      <c r="J6" s="277"/>
      <c r="K6" s="277"/>
      <c r="L6" s="277"/>
      <c r="M6" s="277"/>
      <c r="N6" s="277"/>
      <c r="O6" s="277"/>
      <c r="P6" s="277"/>
    </row>
    <row r="7" spans="1:16">
      <c r="A7" s="277"/>
      <c r="B7" s="277"/>
      <c r="C7" s="277"/>
      <c r="D7" s="277"/>
      <c r="E7" s="277"/>
      <c r="F7" s="277"/>
      <c r="G7" s="277"/>
      <c r="H7" s="277"/>
      <c r="I7" s="277"/>
      <c r="J7" s="277"/>
      <c r="K7" s="277"/>
      <c r="L7" s="277"/>
      <c r="M7" s="277"/>
      <c r="N7" s="277"/>
      <c r="O7" s="277"/>
      <c r="P7" s="277"/>
    </row>
    <row r="8" spans="1:16">
      <c r="A8" s="277"/>
      <c r="B8" s="277"/>
      <c r="C8" s="277"/>
      <c r="D8" s="277"/>
      <c r="E8" s="277"/>
      <c r="F8" s="277"/>
      <c r="G8" s="277"/>
      <c r="H8" s="277"/>
      <c r="I8" s="277"/>
      <c r="J8" s="277"/>
      <c r="K8" s="277"/>
      <c r="L8" s="277"/>
      <c r="M8" s="277"/>
      <c r="N8" s="277"/>
      <c r="O8" s="277"/>
      <c r="P8" s="277"/>
    </row>
    <row r="9" spans="1:16">
      <c r="A9" s="277"/>
      <c r="B9" s="277"/>
      <c r="C9" s="277"/>
      <c r="D9" s="277"/>
      <c r="E9" s="277"/>
      <c r="F9" s="277"/>
      <c r="G9" s="277"/>
      <c r="H9" s="277"/>
      <c r="I9" s="277"/>
      <c r="J9" s="277"/>
      <c r="K9" s="277"/>
      <c r="L9" s="277"/>
      <c r="M9" s="277"/>
      <c r="N9" s="277"/>
      <c r="O9" s="277"/>
      <c r="P9" s="277"/>
    </row>
    <row r="10" spans="1:16">
      <c r="A10" s="277"/>
      <c r="B10" s="277"/>
      <c r="C10" s="277"/>
      <c r="D10" s="277"/>
      <c r="E10" s="277"/>
      <c r="F10" s="277"/>
      <c r="G10" s="277"/>
      <c r="H10" s="277"/>
      <c r="I10" s="277"/>
      <c r="J10" s="277"/>
      <c r="K10" s="277"/>
      <c r="L10" s="277"/>
      <c r="M10" s="277"/>
      <c r="N10" s="277"/>
      <c r="O10" s="277"/>
      <c r="P10" s="277"/>
    </row>
    <row r="11" spans="1:16">
      <c r="A11" s="277"/>
      <c r="B11" s="277"/>
      <c r="C11" s="277"/>
      <c r="D11" s="277"/>
      <c r="E11" s="277"/>
      <c r="F11" s="277"/>
      <c r="G11" s="277"/>
      <c r="H11" s="277"/>
      <c r="I11" s="277"/>
      <c r="J11" s="277"/>
      <c r="K11" s="277"/>
      <c r="L11" s="277"/>
      <c r="M11" s="277"/>
      <c r="N11" s="277"/>
      <c r="O11" s="277"/>
      <c r="P11" s="277"/>
    </row>
    <row r="12" spans="1:16">
      <c r="A12" s="277"/>
      <c r="B12" s="277"/>
      <c r="C12" s="277"/>
      <c r="D12" s="277"/>
      <c r="E12" s="277"/>
      <c r="F12" s="277"/>
      <c r="G12" s="277"/>
      <c r="H12" s="277"/>
      <c r="I12" s="277"/>
      <c r="J12" s="277"/>
      <c r="K12" s="277"/>
      <c r="L12" s="277"/>
      <c r="M12" s="277"/>
      <c r="N12" s="277"/>
      <c r="O12" s="277"/>
      <c r="P12" s="277"/>
    </row>
    <row r="13" spans="1:16">
      <c r="A13" s="277"/>
      <c r="B13" s="277"/>
      <c r="C13" s="277"/>
      <c r="D13" s="277"/>
      <c r="E13" s="277"/>
      <c r="F13" s="277"/>
      <c r="G13" s="277"/>
      <c r="H13" s="277"/>
      <c r="I13" s="277"/>
      <c r="J13" s="277"/>
      <c r="K13" s="277"/>
      <c r="L13" s="277"/>
      <c r="M13" s="277"/>
      <c r="N13" s="277"/>
      <c r="O13" s="277"/>
      <c r="P13" s="277"/>
    </row>
    <row r="14" spans="1:16">
      <c r="A14" s="277"/>
      <c r="B14" s="277"/>
      <c r="C14" s="277"/>
      <c r="D14" s="277"/>
      <c r="E14" s="277"/>
      <c r="F14" s="277"/>
      <c r="G14" s="277"/>
      <c r="H14" s="277"/>
      <c r="I14" s="277"/>
      <c r="J14" s="277"/>
      <c r="K14" s="277"/>
      <c r="L14" s="277"/>
      <c r="M14" s="277"/>
      <c r="N14" s="277"/>
      <c r="O14" s="277"/>
      <c r="P14" s="277"/>
    </row>
    <row r="15" spans="1:16">
      <c r="A15" s="277"/>
      <c r="B15" s="277"/>
      <c r="C15" s="277"/>
      <c r="D15" s="277"/>
      <c r="E15" s="277"/>
      <c r="F15" s="277"/>
      <c r="G15" s="277"/>
      <c r="H15" s="277"/>
      <c r="I15" s="277"/>
      <c r="J15" s="277"/>
      <c r="K15" s="277"/>
      <c r="L15" s="277"/>
      <c r="M15" s="277"/>
      <c r="N15" s="277"/>
      <c r="O15" s="277"/>
      <c r="P15" s="277"/>
    </row>
    <row r="16" spans="1:16">
      <c r="A16" s="277"/>
      <c r="B16" s="277"/>
      <c r="C16" s="277"/>
      <c r="D16" s="277"/>
      <c r="E16" s="277"/>
      <c r="F16" s="277"/>
      <c r="G16" s="277"/>
      <c r="H16" s="277"/>
      <c r="I16" s="277"/>
      <c r="J16" s="277"/>
      <c r="K16" s="277"/>
      <c r="L16" s="277"/>
      <c r="M16" s="277"/>
      <c r="N16" s="277"/>
      <c r="O16" s="277"/>
      <c r="P16" s="277"/>
    </row>
    <row r="17" spans="1:16">
      <c r="A17" s="277"/>
      <c r="B17" s="277"/>
      <c r="C17" s="277"/>
      <c r="D17" s="277"/>
      <c r="E17" s="277"/>
      <c r="F17" s="277"/>
      <c r="G17" s="277"/>
      <c r="H17" s="277"/>
      <c r="I17" s="277"/>
      <c r="J17" s="277"/>
      <c r="K17" s="277"/>
      <c r="L17" s="277"/>
      <c r="M17" s="277"/>
      <c r="N17" s="277"/>
      <c r="O17" s="277"/>
      <c r="P17" s="277"/>
    </row>
    <row r="18" spans="1:16">
      <c r="A18" s="277"/>
      <c r="B18" s="277"/>
      <c r="C18" s="277"/>
      <c r="D18" s="277"/>
      <c r="E18" s="277"/>
      <c r="F18" s="277"/>
      <c r="G18" s="277"/>
      <c r="H18" s="277"/>
      <c r="I18" s="277"/>
      <c r="J18" s="277"/>
      <c r="K18" s="277"/>
      <c r="L18" s="277"/>
      <c r="M18" s="277"/>
      <c r="N18" s="277"/>
      <c r="O18" s="277"/>
      <c r="P18" s="277"/>
    </row>
    <row r="19" spans="1:16">
      <c r="A19" s="277"/>
      <c r="B19" s="277"/>
      <c r="C19" s="277"/>
      <c r="D19" s="277"/>
      <c r="E19" s="277"/>
      <c r="F19" s="277"/>
      <c r="G19" s="277"/>
      <c r="H19" s="277"/>
      <c r="I19" s="277"/>
      <c r="J19" s="277"/>
      <c r="K19" s="277"/>
      <c r="L19" s="277"/>
      <c r="M19" s="277"/>
      <c r="N19" s="277"/>
      <c r="O19" s="277"/>
      <c r="P19" s="277"/>
    </row>
    <row r="20" spans="1:16">
      <c r="A20" s="277"/>
      <c r="B20" s="277"/>
      <c r="C20" s="277"/>
      <c r="D20" s="277"/>
      <c r="E20" s="277"/>
      <c r="F20" s="277"/>
      <c r="G20" s="277"/>
      <c r="H20" s="277"/>
      <c r="I20" s="277"/>
      <c r="J20" s="277"/>
      <c r="K20" s="277"/>
      <c r="L20" s="277"/>
      <c r="M20" s="277"/>
      <c r="N20" s="277"/>
      <c r="O20" s="277"/>
      <c r="P20" s="277"/>
    </row>
    <row r="21" spans="1:16">
      <c r="A21" s="277"/>
      <c r="B21" s="277"/>
      <c r="C21" s="277"/>
      <c r="D21" s="277"/>
      <c r="E21" s="277"/>
      <c r="F21" s="277"/>
      <c r="G21" s="277"/>
      <c r="H21" s="277"/>
      <c r="I21" s="277"/>
      <c r="J21" s="277"/>
      <c r="K21" s="277"/>
      <c r="L21" s="277"/>
      <c r="M21" s="277"/>
      <c r="N21" s="277"/>
      <c r="O21" s="277"/>
      <c r="P21" s="277"/>
    </row>
    <row r="22" spans="1:16">
      <c r="A22" s="277"/>
      <c r="B22" s="277"/>
      <c r="C22" s="277"/>
      <c r="D22" s="277"/>
      <c r="E22" s="277"/>
      <c r="F22" s="277"/>
      <c r="G22" s="277"/>
      <c r="H22" s="277"/>
      <c r="I22" s="277"/>
      <c r="J22" s="277"/>
      <c r="K22" s="277"/>
      <c r="L22" s="277"/>
      <c r="M22" s="277"/>
      <c r="N22" s="277"/>
      <c r="O22" s="277"/>
      <c r="P22" s="277"/>
    </row>
    <row r="23" spans="1:16">
      <c r="A23" s="277"/>
      <c r="B23" s="277"/>
      <c r="C23" s="277"/>
      <c r="D23" s="277"/>
      <c r="E23" s="277"/>
      <c r="F23" s="277"/>
      <c r="G23" s="277"/>
      <c r="H23" s="277"/>
      <c r="I23" s="277"/>
      <c r="J23" s="277"/>
      <c r="K23" s="277"/>
      <c r="L23" s="277"/>
      <c r="M23" s="277"/>
      <c r="N23" s="277"/>
      <c r="O23" s="277"/>
      <c r="P23" s="277"/>
    </row>
    <row r="24" spans="1:16">
      <c r="A24" s="277"/>
      <c r="B24" s="277"/>
      <c r="C24" s="277"/>
      <c r="D24" s="277"/>
      <c r="E24" s="277"/>
      <c r="F24" s="277"/>
      <c r="G24" s="277"/>
      <c r="H24" s="277"/>
      <c r="I24" s="277"/>
      <c r="J24" s="277"/>
      <c r="K24" s="277"/>
      <c r="L24" s="277"/>
      <c r="M24" s="277"/>
      <c r="N24" s="277"/>
      <c r="O24" s="277"/>
      <c r="P24" s="277"/>
    </row>
    <row r="25" spans="1:16">
      <c r="A25" s="277"/>
      <c r="B25" s="277"/>
      <c r="C25" s="277"/>
      <c r="D25" s="277"/>
      <c r="E25" s="277"/>
      <c r="F25" s="277"/>
      <c r="G25" s="277"/>
      <c r="H25" s="277"/>
      <c r="I25" s="277"/>
      <c r="J25" s="277"/>
      <c r="K25" s="277"/>
      <c r="L25" s="277"/>
      <c r="M25" s="277"/>
      <c r="N25" s="277"/>
      <c r="O25" s="277"/>
      <c r="P25" s="277"/>
    </row>
    <row r="26" spans="1:16">
      <c r="A26" s="277"/>
      <c r="B26" s="277"/>
      <c r="C26" s="277"/>
      <c r="D26" s="277"/>
      <c r="E26" s="277"/>
      <c r="F26" s="277"/>
      <c r="G26" s="277"/>
      <c r="H26" s="277"/>
      <c r="I26" s="277"/>
      <c r="J26" s="277"/>
      <c r="K26" s="277"/>
      <c r="L26" s="277"/>
      <c r="M26" s="277"/>
      <c r="N26" s="277"/>
      <c r="O26" s="277"/>
      <c r="P26" s="277"/>
    </row>
    <row r="27" spans="1:16">
      <c r="A27" s="277"/>
      <c r="B27" s="277"/>
      <c r="C27" s="277"/>
      <c r="D27" s="277"/>
      <c r="E27" s="277"/>
      <c r="F27" s="277"/>
      <c r="G27" s="277"/>
      <c r="H27" s="277"/>
      <c r="I27" s="277"/>
      <c r="J27" s="277"/>
      <c r="K27" s="277"/>
      <c r="L27" s="277"/>
      <c r="M27" s="277"/>
      <c r="N27" s="277"/>
      <c r="O27" s="277"/>
      <c r="P27" s="277"/>
    </row>
    <row r="28" spans="1:16">
      <c r="A28" s="277"/>
      <c r="B28" s="277"/>
      <c r="C28" s="277"/>
      <c r="D28" s="277"/>
      <c r="E28" s="277"/>
      <c r="F28" s="277"/>
      <c r="G28" s="277"/>
      <c r="H28" s="277"/>
      <c r="I28" s="277"/>
      <c r="J28" s="277"/>
      <c r="K28" s="277"/>
      <c r="L28" s="277"/>
      <c r="M28" s="277"/>
      <c r="N28" s="277"/>
      <c r="O28" s="277"/>
      <c r="P28" s="277"/>
    </row>
    <row r="29" spans="1:16">
      <c r="A29" s="277"/>
      <c r="B29" s="277"/>
      <c r="C29" s="277"/>
      <c r="D29" s="277"/>
      <c r="E29" s="277"/>
      <c r="F29" s="277"/>
      <c r="G29" s="277"/>
      <c r="H29" s="277"/>
      <c r="I29" s="277"/>
      <c r="J29" s="277"/>
      <c r="K29" s="277"/>
      <c r="L29" s="277"/>
      <c r="M29" s="277"/>
      <c r="N29" s="277"/>
      <c r="O29" s="277"/>
      <c r="P29" s="277"/>
    </row>
    <row r="30" spans="1:16">
      <c r="A30" s="277"/>
      <c r="B30" s="277"/>
      <c r="C30" s="277"/>
      <c r="D30" s="277"/>
      <c r="E30" s="277"/>
      <c r="F30" s="277"/>
      <c r="G30" s="277"/>
      <c r="H30" s="277"/>
      <c r="I30" s="277"/>
      <c r="J30" s="277"/>
      <c r="K30" s="277"/>
      <c r="L30" s="277"/>
      <c r="M30" s="277"/>
      <c r="N30" s="277"/>
      <c r="O30" s="277"/>
      <c r="P30" s="277"/>
    </row>
    <row r="31" spans="1:16">
      <c r="A31" s="277"/>
      <c r="B31" s="277"/>
      <c r="C31" s="277"/>
      <c r="D31" s="277"/>
      <c r="E31" s="277"/>
      <c r="F31" s="277"/>
      <c r="G31" s="277"/>
      <c r="H31" s="277"/>
      <c r="I31" s="277"/>
      <c r="J31" s="277"/>
      <c r="K31" s="277"/>
      <c r="L31" s="277"/>
      <c r="M31" s="277"/>
      <c r="N31" s="277"/>
      <c r="O31" s="277"/>
      <c r="P31" s="277"/>
    </row>
    <row r="32" spans="1:16">
      <c r="A32" s="277"/>
      <c r="B32" s="277"/>
      <c r="C32" s="277"/>
      <c r="D32" s="277"/>
      <c r="E32" s="277"/>
      <c r="F32" s="277"/>
      <c r="G32" s="277"/>
      <c r="H32" s="277"/>
      <c r="I32" s="277"/>
      <c r="J32" s="277"/>
      <c r="K32" s="277"/>
      <c r="L32" s="277"/>
      <c r="M32" s="277"/>
      <c r="N32" s="277"/>
      <c r="O32" s="277"/>
      <c r="P32" s="277"/>
    </row>
    <row r="33" spans="1:16">
      <c r="A33" s="277"/>
      <c r="B33" s="277"/>
      <c r="C33" s="277"/>
      <c r="D33" s="277"/>
      <c r="E33" s="277"/>
      <c r="F33" s="277"/>
      <c r="G33" s="277"/>
      <c r="H33" s="277"/>
      <c r="I33" s="277"/>
      <c r="J33" s="277"/>
      <c r="K33" s="277"/>
      <c r="L33" s="277"/>
      <c r="M33" s="277"/>
      <c r="N33" s="277"/>
      <c r="O33" s="277"/>
      <c r="P33" s="277"/>
    </row>
    <row r="34" spans="1:16">
      <c r="A34" s="277"/>
      <c r="B34" s="277"/>
      <c r="C34" s="277"/>
      <c r="D34" s="277"/>
      <c r="E34" s="277"/>
      <c r="F34" s="277"/>
      <c r="G34" s="277"/>
      <c r="H34" s="277"/>
      <c r="I34" s="277"/>
      <c r="J34" s="277"/>
      <c r="K34" s="277"/>
      <c r="L34" s="277"/>
      <c r="M34" s="277"/>
      <c r="N34" s="277"/>
      <c r="O34" s="277"/>
      <c r="P34" s="277"/>
    </row>
    <row r="35" spans="1:16">
      <c r="A35" s="277"/>
      <c r="B35" s="277"/>
      <c r="C35" s="277"/>
      <c r="D35" s="277"/>
      <c r="E35" s="277"/>
      <c r="F35" s="277"/>
      <c r="G35" s="277"/>
      <c r="H35" s="277"/>
      <c r="I35" s="277"/>
      <c r="J35" s="277"/>
      <c r="K35" s="277"/>
      <c r="L35" s="277"/>
      <c r="M35" s="277"/>
      <c r="N35" s="277"/>
      <c r="O35" s="277"/>
      <c r="P35" s="277"/>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3"/>
  <sheetViews>
    <sheetView view="pageBreakPreview" zoomScaleNormal="115" zoomScaleSheetLayoutView="100" workbookViewId="0">
      <selection activeCell="B6" sqref="B6"/>
    </sheetView>
  </sheetViews>
  <sheetFormatPr baseColWidth="10" defaultColWidth="9.33203125" defaultRowHeight="12.75"/>
  <cols>
    <col min="1" max="1" width="61.33203125" style="116" customWidth="1"/>
    <col min="2" max="2" width="52.1640625" style="116" customWidth="1"/>
    <col min="3" max="16384" width="9.33203125" style="116"/>
  </cols>
  <sheetData>
    <row r="1" spans="1:2" ht="27.95" customHeight="1">
      <c r="A1" s="280" t="s">
        <v>3</v>
      </c>
      <c r="B1" s="280"/>
    </row>
    <row r="2" spans="1:2" ht="27.95" customHeight="1">
      <c r="A2" s="282" t="s">
        <v>358</v>
      </c>
      <c r="B2" s="282"/>
    </row>
    <row r="3" spans="1:2" ht="27.95" customHeight="1">
      <c r="A3" s="281" t="s">
        <v>23</v>
      </c>
      <c r="B3" s="281"/>
    </row>
    <row r="4" spans="1:2" ht="24.95" customHeight="1">
      <c r="A4" s="173" t="s">
        <v>29</v>
      </c>
      <c r="B4" s="174" t="s">
        <v>433</v>
      </c>
    </row>
    <row r="5" spans="1:2" ht="24.95" customHeight="1">
      <c r="A5" s="173" t="s">
        <v>307</v>
      </c>
      <c r="B5" s="174" t="s">
        <v>418</v>
      </c>
    </row>
    <row r="6" spans="1:2" ht="24.95" customHeight="1">
      <c r="A6" s="173" t="s">
        <v>308</v>
      </c>
      <c r="B6" s="174" t="s">
        <v>461</v>
      </c>
    </row>
    <row r="7" spans="1:2" ht="24.95" customHeight="1">
      <c r="A7" s="173" t="s">
        <v>32</v>
      </c>
      <c r="B7" s="174" t="s">
        <v>462</v>
      </c>
    </row>
    <row r="8" spans="1:2" ht="25.5">
      <c r="A8" s="165" t="s">
        <v>310</v>
      </c>
      <c r="B8" s="175" t="s">
        <v>309</v>
      </c>
    </row>
    <row r="9" spans="1:2" ht="129" customHeight="1">
      <c r="A9" s="176" t="s">
        <v>401</v>
      </c>
      <c r="B9" s="176" t="s">
        <v>400</v>
      </c>
    </row>
    <row r="10" spans="1:2" ht="27.95" customHeight="1">
      <c r="A10" s="166" t="s">
        <v>311</v>
      </c>
      <c r="B10" s="166" t="s">
        <v>312</v>
      </c>
    </row>
    <row r="11" spans="1:2" ht="75.75" customHeight="1">
      <c r="A11" s="176" t="s">
        <v>402</v>
      </c>
      <c r="B11" s="176" t="s">
        <v>406</v>
      </c>
    </row>
    <row r="12" spans="1:2" ht="75.75" customHeight="1">
      <c r="A12" s="176" t="s">
        <v>403</v>
      </c>
      <c r="B12" s="176" t="s">
        <v>407</v>
      </c>
    </row>
    <row r="13" spans="1:2" ht="70.5" customHeight="1">
      <c r="A13" s="176" t="s">
        <v>404</v>
      </c>
      <c r="B13" s="176" t="s">
        <v>408</v>
      </c>
    </row>
    <row r="14" spans="1:2" ht="56.25" customHeight="1">
      <c r="A14" s="176" t="s">
        <v>405</v>
      </c>
      <c r="B14" s="176" t="s">
        <v>409</v>
      </c>
    </row>
    <row r="15" spans="1:2" ht="27.95" customHeight="1">
      <c r="A15" s="177" t="s">
        <v>352</v>
      </c>
      <c r="B15" s="177" t="s">
        <v>353</v>
      </c>
    </row>
    <row r="16" spans="1:2" ht="43.5" customHeight="1">
      <c r="A16" s="176" t="s">
        <v>369</v>
      </c>
      <c r="B16" s="176" t="s">
        <v>410</v>
      </c>
    </row>
    <row r="17" spans="1:2" ht="27.95" customHeight="1">
      <c r="A17" s="177" t="s">
        <v>354</v>
      </c>
      <c r="B17" s="177" t="s">
        <v>355</v>
      </c>
    </row>
    <row r="18" spans="1:2" ht="65.25" customHeight="1">
      <c r="A18" s="176" t="s">
        <v>463</v>
      </c>
      <c r="B18" s="176" t="s">
        <v>413</v>
      </c>
    </row>
    <row r="19" spans="1:2" ht="93.75" customHeight="1">
      <c r="A19" s="176" t="s">
        <v>411</v>
      </c>
      <c r="B19" s="176" t="s">
        <v>414</v>
      </c>
    </row>
    <row r="20" spans="1:2" ht="79.5" customHeight="1">
      <c r="A20" s="176" t="s">
        <v>412</v>
      </c>
      <c r="B20" s="176" t="s">
        <v>415</v>
      </c>
    </row>
    <row r="21" spans="1:2" ht="79.5" customHeight="1">
      <c r="A21" s="176" t="s">
        <v>416</v>
      </c>
      <c r="B21" s="176" t="s">
        <v>416</v>
      </c>
    </row>
    <row r="22" spans="1:2" ht="21.75" customHeight="1">
      <c r="A22" s="70"/>
      <c r="B22" s="70"/>
    </row>
    <row r="23" spans="1:2" ht="24" customHeight="1">
      <c r="A23" s="283"/>
      <c r="B23" s="284"/>
    </row>
  </sheetData>
  <mergeCells count="4">
    <mergeCell ref="A1:B1"/>
    <mergeCell ref="A3:B3"/>
    <mergeCell ref="A2:B2"/>
    <mergeCell ref="A23:B23"/>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6"/>
  <sheetViews>
    <sheetView view="pageBreakPreview" topLeftCell="A2" zoomScale="70" zoomScaleNormal="115" zoomScaleSheetLayoutView="70" workbookViewId="0">
      <selection activeCell="E4" sqref="E4:I4"/>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286" t="s">
        <v>3</v>
      </c>
      <c r="B1" s="287"/>
      <c r="C1" s="287"/>
      <c r="D1" s="287"/>
      <c r="E1" s="287"/>
      <c r="F1" s="287"/>
      <c r="G1" s="287"/>
      <c r="H1" s="287"/>
      <c r="I1" s="288"/>
    </row>
    <row r="2" spans="1:9" ht="24.2" customHeight="1">
      <c r="A2" s="289" t="s">
        <v>13</v>
      </c>
      <c r="B2" s="290"/>
      <c r="C2" s="290"/>
      <c r="D2" s="290"/>
      <c r="E2" s="290"/>
      <c r="F2" s="290"/>
      <c r="G2" s="290"/>
      <c r="H2" s="290"/>
      <c r="I2" s="291"/>
    </row>
    <row r="3" spans="1:9" ht="29.25" customHeight="1">
      <c r="A3" s="292" t="s">
        <v>29</v>
      </c>
      <c r="B3" s="293"/>
      <c r="C3" s="293"/>
      <c r="D3" s="294"/>
      <c r="E3" s="211" t="s">
        <v>433</v>
      </c>
      <c r="F3" s="212"/>
      <c r="G3" s="212"/>
      <c r="H3" s="212"/>
      <c r="I3" s="213"/>
    </row>
    <row r="4" spans="1:9" ht="29.25" customHeight="1">
      <c r="A4" s="292" t="s">
        <v>307</v>
      </c>
      <c r="B4" s="293"/>
      <c r="C4" s="293"/>
      <c r="D4" s="294"/>
      <c r="E4" s="211" t="s">
        <v>418</v>
      </c>
      <c r="F4" s="212"/>
      <c r="G4" s="212"/>
      <c r="H4" s="212"/>
      <c r="I4" s="213"/>
    </row>
    <row r="5" spans="1:9" ht="29.25" customHeight="1">
      <c r="A5" s="292" t="s">
        <v>308</v>
      </c>
      <c r="B5" s="293"/>
      <c r="C5" s="293"/>
      <c r="D5" s="294"/>
      <c r="E5" s="211" t="s">
        <v>461</v>
      </c>
      <c r="F5" s="212"/>
      <c r="G5" s="212"/>
      <c r="H5" s="212"/>
      <c r="I5" s="213"/>
    </row>
    <row r="6" spans="1:9" ht="29.25" customHeight="1">
      <c r="A6" s="292" t="s">
        <v>32</v>
      </c>
      <c r="B6" s="293"/>
      <c r="C6" s="293"/>
      <c r="D6" s="294"/>
      <c r="E6" s="211" t="s">
        <v>419</v>
      </c>
      <c r="F6" s="212"/>
      <c r="G6" s="212"/>
      <c r="H6" s="212"/>
      <c r="I6" s="213"/>
    </row>
    <row r="7" spans="1:9" s="97" customFormat="1" ht="63.75">
      <c r="A7" s="94" t="s">
        <v>14</v>
      </c>
      <c r="B7" s="94" t="s">
        <v>15</v>
      </c>
      <c r="C7" s="94" t="s">
        <v>16</v>
      </c>
      <c r="D7" s="94" t="s">
        <v>17</v>
      </c>
      <c r="E7" s="94" t="s">
        <v>18</v>
      </c>
      <c r="F7" s="94" t="s">
        <v>19</v>
      </c>
      <c r="G7" s="94" t="s">
        <v>20</v>
      </c>
      <c r="H7" s="95" t="s">
        <v>21</v>
      </c>
      <c r="I7" s="95" t="s">
        <v>22</v>
      </c>
    </row>
    <row r="8" spans="1:9" ht="60" customHeight="1">
      <c r="A8" s="93" t="s">
        <v>67</v>
      </c>
      <c r="B8" s="149">
        <v>3</v>
      </c>
      <c r="C8" s="150">
        <v>3</v>
      </c>
      <c r="D8" s="150">
        <v>2</v>
      </c>
      <c r="E8" s="150">
        <v>2</v>
      </c>
      <c r="F8" s="150">
        <v>2</v>
      </c>
      <c r="G8" s="151">
        <v>3</v>
      </c>
      <c r="H8" s="151">
        <v>2</v>
      </c>
      <c r="I8" s="96">
        <f>SUM(B8:H8)</f>
        <v>17</v>
      </c>
    </row>
    <row r="9" spans="1:9" ht="60" customHeight="1">
      <c r="A9" s="93" t="s">
        <v>417</v>
      </c>
      <c r="B9" s="149">
        <v>2</v>
      </c>
      <c r="C9" s="150">
        <v>3</v>
      </c>
      <c r="D9" s="150">
        <v>2</v>
      </c>
      <c r="E9" s="150">
        <v>2</v>
      </c>
      <c r="F9" s="150">
        <v>2</v>
      </c>
      <c r="G9" s="151">
        <v>3</v>
      </c>
      <c r="H9" s="151">
        <v>2</v>
      </c>
      <c r="I9" s="96">
        <f>SUM(B9:H9)</f>
        <v>16</v>
      </c>
    </row>
    <row r="10" spans="1:9" ht="30" hidden="1" customHeight="1">
      <c r="A10" s="1"/>
      <c r="B10" s="1"/>
      <c r="C10" s="2"/>
      <c r="D10" s="2"/>
      <c r="E10" s="2"/>
      <c r="F10" s="2"/>
      <c r="G10" s="3"/>
      <c r="H10" s="4"/>
      <c r="I10" s="5"/>
    </row>
    <row r="11" spans="1:9">
      <c r="A11" s="295" t="s">
        <v>313</v>
      </c>
      <c r="B11" s="296"/>
      <c r="C11" s="296"/>
      <c r="D11" s="296"/>
      <c r="E11" s="296"/>
      <c r="F11" s="296"/>
      <c r="G11" s="296"/>
      <c r="H11" s="296"/>
      <c r="I11" s="297"/>
    </row>
    <row r="12" spans="1:9">
      <c r="A12" s="285"/>
      <c r="B12" s="285"/>
      <c r="C12" s="285"/>
      <c r="D12" s="285"/>
      <c r="E12" s="285"/>
      <c r="F12" s="285"/>
      <c r="G12" s="285"/>
      <c r="H12" s="285"/>
      <c r="I12" s="285"/>
    </row>
    <row r="13" spans="1:9">
      <c r="A13" s="277"/>
      <c r="B13" s="277"/>
      <c r="C13" s="277"/>
      <c r="D13" s="277"/>
      <c r="E13" s="277"/>
      <c r="F13" s="277"/>
      <c r="G13" s="277"/>
      <c r="H13" s="277"/>
      <c r="I13" s="277"/>
    </row>
    <row r="14" spans="1:9">
      <c r="A14" s="277"/>
      <c r="B14" s="277"/>
      <c r="C14" s="277"/>
      <c r="D14" s="277"/>
      <c r="E14" s="277"/>
      <c r="F14" s="277"/>
      <c r="G14" s="277"/>
      <c r="H14" s="277"/>
      <c r="I14" s="277"/>
    </row>
    <row r="15" spans="1:9">
      <c r="A15" s="277"/>
      <c r="B15" s="277"/>
      <c r="C15" s="277"/>
      <c r="D15" s="277"/>
      <c r="E15" s="277"/>
      <c r="F15" s="277"/>
      <c r="G15" s="277"/>
      <c r="H15" s="277"/>
      <c r="I15" s="277"/>
    </row>
    <row r="16" spans="1:9">
      <c r="A16" s="277"/>
      <c r="B16" s="277"/>
      <c r="C16" s="277"/>
      <c r="D16" s="277"/>
      <c r="E16" s="277"/>
      <c r="F16" s="277"/>
      <c r="G16" s="277"/>
      <c r="H16" s="277"/>
      <c r="I16" s="277"/>
    </row>
  </sheetData>
  <mergeCells count="12">
    <mergeCell ref="A12:I16"/>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4"/>
  <sheetViews>
    <sheetView topLeftCell="A10" zoomScale="85" zoomScaleNormal="85" workbookViewId="0">
      <pane ySplit="1" topLeftCell="A27" activePane="bottomLeft" state="frozen"/>
      <selection activeCell="A10" sqref="A10"/>
      <selection pane="bottomLeft" activeCell="E29" sqref="E29:E30"/>
    </sheetView>
  </sheetViews>
  <sheetFormatPr baseColWidth="10" defaultRowHeight="12.75"/>
  <cols>
    <col min="1" max="1" width="32.5" customWidth="1"/>
    <col min="2" max="2" width="29.6640625" customWidth="1"/>
    <col min="3" max="3" width="33.33203125" customWidth="1"/>
    <col min="4" max="4" width="33.5" customWidth="1"/>
    <col min="5" max="5" width="41.1640625" customWidth="1"/>
    <col min="8" max="8" width="13.6640625" customWidth="1"/>
    <col min="18" max="18" width="13.33203125" customWidth="1"/>
    <col min="19" max="20" width="16.6640625" customWidth="1"/>
    <col min="21" max="21" width="19.1640625" customWidth="1"/>
  </cols>
  <sheetData>
    <row r="1" spans="1:25" ht="29.25" customHeight="1">
      <c r="A1" s="298" t="s">
        <v>194</v>
      </c>
      <c r="B1" s="298"/>
      <c r="C1" s="298"/>
      <c r="D1" s="298"/>
      <c r="E1" s="298"/>
      <c r="F1" s="298"/>
      <c r="G1" s="298"/>
      <c r="H1" s="298"/>
      <c r="I1" s="298"/>
      <c r="J1" s="298"/>
      <c r="K1" s="298"/>
      <c r="L1" s="298"/>
      <c r="M1" s="298"/>
      <c r="N1" s="298"/>
      <c r="O1" s="298"/>
      <c r="P1" s="298"/>
      <c r="Q1" s="298"/>
      <c r="R1" s="298"/>
      <c r="S1" s="298"/>
      <c r="T1" s="298"/>
      <c r="U1" s="298"/>
      <c r="V1" s="62"/>
      <c r="W1" s="62"/>
      <c r="X1" s="62"/>
      <c r="Y1" s="62"/>
    </row>
    <row r="2" spans="1:25" ht="20.25" customHeight="1">
      <c r="A2" s="298" t="s">
        <v>195</v>
      </c>
      <c r="B2" s="298"/>
      <c r="C2" s="298"/>
      <c r="D2" s="298"/>
      <c r="E2" s="298"/>
      <c r="F2" s="298"/>
      <c r="G2" s="298"/>
      <c r="H2" s="298"/>
      <c r="I2" s="298"/>
      <c r="J2" s="298"/>
      <c r="K2" s="298"/>
      <c r="L2" s="298"/>
      <c r="M2" s="298"/>
      <c r="N2" s="298"/>
      <c r="O2" s="298"/>
      <c r="P2" s="298"/>
      <c r="Q2" s="298"/>
      <c r="R2" s="298"/>
      <c r="S2" s="298"/>
      <c r="T2" s="298"/>
      <c r="U2" s="298"/>
      <c r="V2" s="62"/>
      <c r="W2" s="62"/>
      <c r="X2" s="62"/>
      <c r="Y2" s="62"/>
    </row>
    <row r="3" spans="1:25" ht="21" customHeight="1">
      <c r="A3" s="63"/>
      <c r="B3" s="64"/>
      <c r="C3" s="64"/>
      <c r="D3" s="64"/>
      <c r="E3" s="64"/>
      <c r="F3" s="64"/>
      <c r="G3" s="64"/>
      <c r="H3" s="64"/>
      <c r="I3" s="64"/>
      <c r="J3" s="64"/>
      <c r="K3" s="64"/>
      <c r="L3" s="64"/>
      <c r="M3" s="64"/>
      <c r="N3" s="64"/>
      <c r="O3" s="64"/>
      <c r="P3" s="64"/>
      <c r="Q3" s="64"/>
      <c r="R3" s="64"/>
      <c r="S3" s="64"/>
      <c r="T3" s="64"/>
      <c r="U3" s="64"/>
      <c r="V3" s="64"/>
      <c r="W3" s="64"/>
      <c r="X3" s="64"/>
      <c r="Y3" s="64"/>
    </row>
    <row r="4" spans="1:25" ht="18" customHeight="1">
      <c r="A4" s="66"/>
      <c r="B4" s="66"/>
      <c r="C4" s="66"/>
      <c r="D4" s="66"/>
      <c r="E4" s="66"/>
      <c r="F4" s="66"/>
      <c r="G4" s="66"/>
      <c r="H4" s="66"/>
      <c r="I4" s="66"/>
      <c r="J4" s="66"/>
      <c r="K4" s="66"/>
      <c r="L4" s="66"/>
      <c r="M4" s="66"/>
      <c r="N4" s="66"/>
      <c r="O4" s="66"/>
      <c r="P4" s="66"/>
      <c r="Q4" s="66"/>
      <c r="R4" s="66"/>
      <c r="S4" s="66"/>
      <c r="T4" s="66"/>
      <c r="U4" s="66"/>
      <c r="V4" s="66"/>
      <c r="W4" s="66"/>
      <c r="X4" s="66"/>
      <c r="Y4" s="66"/>
    </row>
    <row r="5" spans="1:25" ht="25.5" customHeight="1">
      <c r="A5" s="299" t="s">
        <v>196</v>
      </c>
      <c r="B5" s="299"/>
      <c r="C5" s="299"/>
      <c r="D5" s="299"/>
      <c r="E5" s="299"/>
      <c r="F5" s="299"/>
      <c r="G5" s="299"/>
      <c r="H5" s="299"/>
      <c r="I5" s="299"/>
      <c r="J5" s="299"/>
      <c r="K5" s="299"/>
      <c r="L5" s="299"/>
      <c r="M5" s="299"/>
      <c r="N5" s="299"/>
      <c r="O5" s="299"/>
      <c r="P5" s="299"/>
      <c r="Q5" s="299"/>
      <c r="R5" s="299"/>
      <c r="S5" s="299"/>
      <c r="T5" s="299"/>
      <c r="U5" s="299"/>
      <c r="V5" s="65"/>
      <c r="W5" s="65"/>
      <c r="X5" s="65"/>
      <c r="Y5" s="65"/>
    </row>
    <row r="6" spans="1:25" ht="27" customHeight="1">
      <c r="A6" s="298" t="s">
        <v>197</v>
      </c>
      <c r="B6" s="298"/>
      <c r="C6" s="298"/>
      <c r="D6" s="298"/>
      <c r="E6" s="298"/>
      <c r="F6" s="298"/>
      <c r="G6" s="298"/>
      <c r="H6" s="298"/>
      <c r="I6" s="298"/>
      <c r="J6" s="298"/>
      <c r="K6" s="298"/>
      <c r="L6" s="298"/>
      <c r="M6" s="298"/>
      <c r="N6" s="298"/>
      <c r="O6" s="298"/>
      <c r="P6" s="298"/>
      <c r="Q6" s="298"/>
      <c r="R6" s="298"/>
      <c r="S6" s="298"/>
      <c r="T6" s="298"/>
      <c r="U6" s="298"/>
      <c r="V6" s="62"/>
      <c r="W6" s="62"/>
      <c r="X6" s="62"/>
      <c r="Y6" s="62"/>
    </row>
    <row r="7" spans="1:25" ht="55.5" customHeight="1">
      <c r="A7" s="53"/>
      <c r="B7" s="53"/>
      <c r="C7" s="53"/>
      <c r="D7" s="54"/>
      <c r="E7" s="53"/>
      <c r="F7" s="307" t="s">
        <v>198</v>
      </c>
      <c r="G7" s="307"/>
      <c r="H7" s="307"/>
      <c r="I7" s="307"/>
      <c r="J7" s="307"/>
      <c r="K7" s="307"/>
      <c r="L7" s="307"/>
      <c r="M7" s="53"/>
      <c r="N7" s="53"/>
      <c r="O7" s="53"/>
      <c r="P7" s="53"/>
      <c r="R7" s="61"/>
      <c r="S7" s="61"/>
      <c r="T7" s="61"/>
      <c r="U7" s="61"/>
      <c r="V7" s="55"/>
      <c r="W7" s="55"/>
      <c r="X7" s="55"/>
      <c r="Y7" s="55"/>
    </row>
    <row r="8" spans="1:25" ht="37.5" customHeight="1">
      <c r="A8" s="303" t="s">
        <v>199</v>
      </c>
      <c r="B8" s="303"/>
      <c r="C8" s="303"/>
      <c r="D8" s="303"/>
      <c r="E8" s="303"/>
      <c r="F8" s="300" t="s">
        <v>208</v>
      </c>
      <c r="G8" s="300"/>
      <c r="H8" s="300"/>
      <c r="I8" s="300"/>
      <c r="J8" s="300"/>
      <c r="K8" s="300"/>
      <c r="L8" s="300"/>
      <c r="M8" s="300"/>
      <c r="N8" s="300"/>
      <c r="O8" s="300"/>
      <c r="P8" s="300"/>
      <c r="Q8" s="300"/>
      <c r="R8" s="300"/>
      <c r="S8" s="300"/>
      <c r="T8" s="300"/>
      <c r="U8" s="300"/>
      <c r="V8" s="60"/>
      <c r="W8" s="60"/>
      <c r="X8" s="60"/>
      <c r="Y8" s="60"/>
    </row>
    <row r="9" spans="1:25" ht="28.5" customHeight="1">
      <c r="A9" s="304" t="s">
        <v>200</v>
      </c>
      <c r="B9" s="304"/>
      <c r="C9" s="304"/>
      <c r="D9" s="304"/>
      <c r="E9" s="304"/>
      <c r="F9" s="300" t="s">
        <v>329</v>
      </c>
      <c r="G9" s="300"/>
      <c r="H9" s="300"/>
      <c r="I9" s="300"/>
      <c r="J9" s="300"/>
      <c r="K9" s="300"/>
      <c r="L9" s="300"/>
      <c r="M9" s="300"/>
      <c r="N9" s="300"/>
      <c r="O9" s="300"/>
      <c r="P9" s="300"/>
      <c r="Q9" s="300"/>
      <c r="R9" s="300"/>
      <c r="S9" s="300"/>
      <c r="T9" s="300"/>
      <c r="U9" s="300"/>
      <c r="V9" s="60"/>
      <c r="W9" s="60"/>
      <c r="X9" s="60"/>
      <c r="Y9" s="60"/>
    </row>
    <row r="10" spans="1:25" ht="69" customHeight="1">
      <c r="A10" s="305" t="s">
        <v>201</v>
      </c>
      <c r="B10" s="306"/>
      <c r="C10" s="306"/>
      <c r="D10" s="306"/>
      <c r="E10" s="306"/>
      <c r="F10" s="301" t="s">
        <v>419</v>
      </c>
      <c r="G10" s="302"/>
      <c r="H10" s="302"/>
      <c r="I10" s="302"/>
      <c r="J10" s="302"/>
      <c r="K10" s="302"/>
      <c r="L10" s="302"/>
      <c r="M10" s="302"/>
      <c r="N10" s="302"/>
      <c r="O10" s="302"/>
      <c r="P10" s="302"/>
      <c r="Q10" s="302"/>
      <c r="R10" s="302"/>
      <c r="S10" s="302"/>
      <c r="T10" s="302"/>
      <c r="U10" s="302"/>
      <c r="V10" s="60"/>
      <c r="W10" s="60"/>
      <c r="X10" s="60"/>
      <c r="Y10" s="60"/>
    </row>
    <row r="11" spans="1:25" ht="99.75" customHeight="1">
      <c r="A11" s="319" t="s">
        <v>202</v>
      </c>
      <c r="B11" s="320"/>
      <c r="C11" s="320"/>
      <c r="D11" s="320"/>
      <c r="E11" s="308" t="s">
        <v>372</v>
      </c>
      <c r="F11" s="309"/>
      <c r="G11" s="309"/>
      <c r="H11" s="309"/>
      <c r="I11" s="309"/>
      <c r="J11" s="312" t="s">
        <v>203</v>
      </c>
      <c r="K11" s="312"/>
      <c r="L11" s="312"/>
      <c r="M11" s="310" t="s">
        <v>479</v>
      </c>
      <c r="N11" s="311"/>
      <c r="O11" s="311"/>
      <c r="P11" s="311"/>
      <c r="Q11" s="311"/>
      <c r="R11" s="311"/>
      <c r="S11" s="311"/>
      <c r="T11" s="311"/>
      <c r="U11" s="311"/>
      <c r="V11" s="58"/>
      <c r="W11" s="58"/>
      <c r="X11" s="58"/>
      <c r="Y11" s="59"/>
    </row>
    <row r="12" spans="1:25" ht="107.25" customHeight="1">
      <c r="A12" s="320" t="s">
        <v>204</v>
      </c>
      <c r="B12" s="320"/>
      <c r="C12" s="320"/>
      <c r="D12" s="320"/>
      <c r="E12" s="310" t="s">
        <v>478</v>
      </c>
      <c r="F12" s="311"/>
      <c r="G12" s="311"/>
      <c r="H12" s="311"/>
      <c r="I12" s="311"/>
      <c r="J12" s="311"/>
      <c r="K12" s="311"/>
      <c r="L12" s="311"/>
      <c r="M12" s="311"/>
      <c r="N12" s="311"/>
      <c r="O12" s="311"/>
      <c r="P12" s="311"/>
      <c r="Q12" s="311"/>
      <c r="R12" s="311"/>
      <c r="S12" s="311"/>
      <c r="T12" s="311"/>
      <c r="U12" s="311"/>
      <c r="V12" s="56"/>
      <c r="W12" s="56"/>
      <c r="X12" s="56"/>
      <c r="Y12" s="56"/>
    </row>
    <row r="13" spans="1:25" ht="185.25" customHeight="1">
      <c r="A13" s="320" t="s">
        <v>205</v>
      </c>
      <c r="B13" s="320"/>
      <c r="C13" s="320"/>
      <c r="D13" s="320"/>
      <c r="E13" s="321" t="s">
        <v>477</v>
      </c>
      <c r="F13" s="322"/>
      <c r="G13" s="322"/>
      <c r="H13" s="322"/>
      <c r="I13" s="322"/>
      <c r="J13" s="322"/>
      <c r="K13" s="322"/>
      <c r="L13" s="322"/>
      <c r="M13" s="322"/>
      <c r="N13" s="322"/>
      <c r="O13" s="322"/>
      <c r="P13" s="322"/>
      <c r="Q13" s="322"/>
      <c r="R13" s="322"/>
      <c r="S13" s="322"/>
      <c r="T13" s="322"/>
      <c r="U13" s="323"/>
      <c r="V13" s="57"/>
      <c r="W13" s="57"/>
      <c r="X13" s="57"/>
      <c r="Y13" s="57"/>
    </row>
    <row r="14" spans="1:25" ht="18" customHeight="1">
      <c r="A14" s="341" t="s">
        <v>154</v>
      </c>
      <c r="B14" s="341" t="s">
        <v>163</v>
      </c>
      <c r="C14" s="341" t="s">
        <v>156</v>
      </c>
      <c r="D14" s="341" t="s">
        <v>155</v>
      </c>
      <c r="E14" s="341" t="s">
        <v>146</v>
      </c>
      <c r="F14" s="347" t="s">
        <v>158</v>
      </c>
      <c r="G14" s="348"/>
      <c r="H14" s="348"/>
      <c r="I14" s="348"/>
      <c r="J14" s="348"/>
      <c r="K14" s="348"/>
      <c r="L14" s="348"/>
      <c r="M14" s="348"/>
      <c r="N14" s="348"/>
      <c r="O14" s="348"/>
      <c r="P14" s="348"/>
      <c r="Q14" s="349"/>
      <c r="R14" s="341" t="s">
        <v>22</v>
      </c>
      <c r="S14" s="344" t="s">
        <v>62</v>
      </c>
      <c r="T14" s="344" t="s">
        <v>63</v>
      </c>
      <c r="U14" s="344" t="s">
        <v>64</v>
      </c>
    </row>
    <row r="15" spans="1:25" ht="33" customHeight="1">
      <c r="A15" s="342"/>
      <c r="B15" s="342"/>
      <c r="C15" s="342"/>
      <c r="D15" s="342"/>
      <c r="E15" s="342"/>
      <c r="F15" s="344" t="s">
        <v>50</v>
      </c>
      <c r="G15" s="344" t="s">
        <v>51</v>
      </c>
      <c r="H15" s="334" t="s">
        <v>52</v>
      </c>
      <c r="I15" s="338" t="s">
        <v>171</v>
      </c>
      <c r="J15" s="339"/>
      <c r="K15" s="340"/>
      <c r="L15" s="334" t="s">
        <v>56</v>
      </c>
      <c r="M15" s="334" t="s">
        <v>57</v>
      </c>
      <c r="N15" s="334" t="s">
        <v>58</v>
      </c>
      <c r="O15" s="336" t="s">
        <v>59</v>
      </c>
      <c r="P15" s="336" t="s">
        <v>60</v>
      </c>
      <c r="Q15" s="336" t="s">
        <v>61</v>
      </c>
      <c r="R15" s="342"/>
      <c r="S15" s="345"/>
      <c r="T15" s="345"/>
      <c r="U15" s="345"/>
    </row>
    <row r="16" spans="1:25" ht="60" customHeight="1">
      <c r="A16" s="343"/>
      <c r="B16" s="343"/>
      <c r="C16" s="343"/>
      <c r="D16" s="343"/>
      <c r="E16" s="343"/>
      <c r="F16" s="346"/>
      <c r="G16" s="346"/>
      <c r="H16" s="335"/>
      <c r="I16" s="180" t="s">
        <v>53</v>
      </c>
      <c r="J16" s="180" t="s">
        <v>54</v>
      </c>
      <c r="K16" s="180" t="s">
        <v>55</v>
      </c>
      <c r="L16" s="335"/>
      <c r="M16" s="335"/>
      <c r="N16" s="335"/>
      <c r="O16" s="337"/>
      <c r="P16" s="337"/>
      <c r="Q16" s="337"/>
      <c r="R16" s="343"/>
      <c r="S16" s="346"/>
      <c r="T16" s="346"/>
      <c r="U16" s="346"/>
    </row>
    <row r="17" spans="1:23" ht="110.1" customHeight="1">
      <c r="A17" s="330" t="s">
        <v>118</v>
      </c>
      <c r="B17" s="326" t="s">
        <v>359</v>
      </c>
      <c r="C17" s="328" t="s">
        <v>481</v>
      </c>
      <c r="D17" s="104" t="s">
        <v>482</v>
      </c>
      <c r="E17" s="324" t="s">
        <v>484</v>
      </c>
      <c r="F17" s="147">
        <v>0</v>
      </c>
      <c r="G17" s="147">
        <v>0</v>
      </c>
      <c r="H17" s="147">
        <v>3</v>
      </c>
      <c r="I17" s="147">
        <v>0</v>
      </c>
      <c r="J17" s="147">
        <v>0</v>
      </c>
      <c r="K17" s="147">
        <v>3</v>
      </c>
      <c r="L17" s="147">
        <v>0</v>
      </c>
      <c r="M17" s="147">
        <v>0</v>
      </c>
      <c r="N17" s="147">
        <v>3</v>
      </c>
      <c r="O17" s="147">
        <v>0</v>
      </c>
      <c r="P17" s="147">
        <v>0</v>
      </c>
      <c r="Q17" s="147">
        <v>3</v>
      </c>
      <c r="R17" s="100">
        <f>SUM(E17:Q17)</f>
        <v>12</v>
      </c>
      <c r="S17" s="101">
        <f>SUM(R17)</f>
        <v>12</v>
      </c>
      <c r="T17" s="331">
        <f>R17-R18</f>
        <v>9</v>
      </c>
      <c r="U17" s="316">
        <f>R18/S17</f>
        <v>0.25</v>
      </c>
      <c r="W17" s="82"/>
    </row>
    <row r="18" spans="1:23" ht="110.1" customHeight="1">
      <c r="A18" s="330"/>
      <c r="B18" s="327"/>
      <c r="C18" s="329"/>
      <c r="D18" s="105" t="s">
        <v>483</v>
      </c>
      <c r="E18" s="325"/>
      <c r="F18" s="101">
        <v>0</v>
      </c>
      <c r="G18" s="101">
        <v>0</v>
      </c>
      <c r="H18" s="102">
        <v>3</v>
      </c>
      <c r="I18" s="103"/>
      <c r="J18" s="103"/>
      <c r="K18" s="102"/>
      <c r="L18" s="103"/>
      <c r="M18" s="103"/>
      <c r="N18" s="102"/>
      <c r="O18" s="103"/>
      <c r="P18" s="103"/>
      <c r="Q18" s="102"/>
      <c r="R18" s="100">
        <f>SUM(E18:Q18)</f>
        <v>3</v>
      </c>
      <c r="S18" s="101">
        <f>IF(COUNTA(O18:Q18)&gt;0,SUM(O18:Q18),IF(COUNTA(L18:N18)&gt;0,SUM(L18:N18),IF(COUNTA(I18:K18)&gt;0,SUM(I18:K18),IF(COUNTA(F18:H18)&gt;0,SUM(F18:H18),0))))</f>
        <v>3</v>
      </c>
      <c r="T18" s="332"/>
      <c r="U18" s="316"/>
      <c r="W18" s="82"/>
    </row>
    <row r="19" spans="1:23" ht="23.25" customHeight="1">
      <c r="A19" s="313"/>
      <c r="B19" s="314"/>
      <c r="C19" s="314"/>
      <c r="D19" s="314"/>
      <c r="E19" s="314"/>
      <c r="F19" s="314"/>
      <c r="G19" s="314"/>
      <c r="H19" s="314"/>
      <c r="I19" s="314"/>
      <c r="J19" s="314"/>
      <c r="K19" s="314"/>
      <c r="L19" s="314"/>
      <c r="M19" s="314"/>
      <c r="N19" s="314"/>
      <c r="O19" s="314"/>
      <c r="P19" s="314"/>
      <c r="Q19" s="314"/>
      <c r="R19" s="314"/>
      <c r="S19" s="314"/>
      <c r="T19" s="314"/>
      <c r="U19" s="315"/>
    </row>
    <row r="20" spans="1:23" ht="110.1" customHeight="1">
      <c r="A20" s="333" t="s">
        <v>152</v>
      </c>
      <c r="B20" s="326" t="s">
        <v>360</v>
      </c>
      <c r="C20" s="328" t="s">
        <v>485</v>
      </c>
      <c r="D20" s="104" t="s">
        <v>486</v>
      </c>
      <c r="E20" s="324" t="s">
        <v>488</v>
      </c>
      <c r="F20" s="147">
        <v>0</v>
      </c>
      <c r="G20" s="147">
        <v>260</v>
      </c>
      <c r="H20" s="147">
        <v>260</v>
      </c>
      <c r="I20" s="147">
        <v>260</v>
      </c>
      <c r="J20" s="147">
        <v>260</v>
      </c>
      <c r="K20" s="147">
        <v>260</v>
      </c>
      <c r="L20" s="147">
        <v>0</v>
      </c>
      <c r="M20" s="147">
        <v>0</v>
      </c>
      <c r="N20" s="147">
        <v>260</v>
      </c>
      <c r="O20" s="147">
        <v>260</v>
      </c>
      <c r="P20" s="147">
        <v>260</v>
      </c>
      <c r="Q20" s="147">
        <v>260</v>
      </c>
      <c r="R20" s="100">
        <f>SUM(E20:Q20)</f>
        <v>2340</v>
      </c>
      <c r="S20" s="101">
        <f>SUM(R20)</f>
        <v>2340</v>
      </c>
      <c r="T20" s="331">
        <f>R20-R21</f>
        <v>1820</v>
      </c>
      <c r="U20" s="316">
        <f>R21/S20</f>
        <v>0.22222222222222221</v>
      </c>
    </row>
    <row r="21" spans="1:23" ht="110.1" customHeight="1">
      <c r="A21" s="333"/>
      <c r="B21" s="327"/>
      <c r="C21" s="329"/>
      <c r="D21" s="105" t="s">
        <v>487</v>
      </c>
      <c r="E21" s="325"/>
      <c r="F21" s="101">
        <v>0</v>
      </c>
      <c r="G21" s="101">
        <v>260</v>
      </c>
      <c r="H21" s="102">
        <v>260</v>
      </c>
      <c r="I21" s="103"/>
      <c r="J21" s="103"/>
      <c r="K21" s="102"/>
      <c r="L21" s="103"/>
      <c r="M21" s="103"/>
      <c r="N21" s="102"/>
      <c r="O21" s="103"/>
      <c r="P21" s="103"/>
      <c r="Q21" s="102"/>
      <c r="R21" s="100">
        <f>SUM(E21:Q21)</f>
        <v>520</v>
      </c>
      <c r="S21" s="101">
        <f>IF(COUNTA(O21:Q21)&gt;0,SUM(O21:Q21),IF(COUNTA(L21:N21)&gt;0,SUM(L21:N21),IF(COUNTA(I21:K21)&gt;0,SUM(I21:K21),IF(COUNTA(F21:H21)&gt;0,SUM(F21:H21),0))))</f>
        <v>520</v>
      </c>
      <c r="T21" s="332"/>
      <c r="U21" s="316"/>
    </row>
    <row r="22" spans="1:23" ht="21" customHeight="1">
      <c r="A22" s="313"/>
      <c r="B22" s="314"/>
      <c r="C22" s="314"/>
      <c r="D22" s="314"/>
      <c r="E22" s="314"/>
      <c r="F22" s="314"/>
      <c r="G22" s="314"/>
      <c r="H22" s="314"/>
      <c r="I22" s="314"/>
      <c r="J22" s="314"/>
      <c r="K22" s="314"/>
      <c r="L22" s="314"/>
      <c r="M22" s="314"/>
      <c r="N22" s="314"/>
      <c r="O22" s="314"/>
      <c r="P22" s="314"/>
      <c r="Q22" s="314"/>
      <c r="R22" s="314"/>
      <c r="S22" s="314"/>
      <c r="T22" s="314"/>
      <c r="U22" s="315"/>
    </row>
    <row r="23" spans="1:23" ht="110.1" customHeight="1">
      <c r="A23" s="317" t="s">
        <v>129</v>
      </c>
      <c r="B23" s="326" t="s">
        <v>361</v>
      </c>
      <c r="C23" s="328" t="s">
        <v>489</v>
      </c>
      <c r="D23" s="104" t="s">
        <v>490</v>
      </c>
      <c r="E23" s="324" t="s">
        <v>492</v>
      </c>
      <c r="F23" s="147">
        <v>0</v>
      </c>
      <c r="G23" s="147">
        <v>1642</v>
      </c>
      <c r="H23" s="147">
        <v>1642</v>
      </c>
      <c r="I23" s="147">
        <v>1642</v>
      </c>
      <c r="J23" s="147">
        <v>1642</v>
      </c>
      <c r="K23" s="147">
        <v>1642</v>
      </c>
      <c r="L23" s="147">
        <v>0</v>
      </c>
      <c r="M23" s="147">
        <v>0</v>
      </c>
      <c r="N23" s="147">
        <v>1642</v>
      </c>
      <c r="O23" s="147">
        <v>1642</v>
      </c>
      <c r="P23" s="147">
        <v>1642</v>
      </c>
      <c r="Q23" s="147">
        <v>1642</v>
      </c>
      <c r="R23" s="100">
        <f>SUM(E23:Q23)</f>
        <v>14778</v>
      </c>
      <c r="S23" s="101">
        <f>SUM(R23)</f>
        <v>14778</v>
      </c>
      <c r="T23" s="331">
        <f>R23-R24</f>
        <v>11494</v>
      </c>
      <c r="U23" s="316">
        <f>R24/S23</f>
        <v>0.22222222222222221</v>
      </c>
    </row>
    <row r="24" spans="1:23" ht="110.1" customHeight="1">
      <c r="A24" s="318"/>
      <c r="B24" s="327"/>
      <c r="C24" s="329"/>
      <c r="D24" s="105" t="s">
        <v>491</v>
      </c>
      <c r="E24" s="325"/>
      <c r="F24" s="101">
        <v>0</v>
      </c>
      <c r="G24" s="101">
        <v>1642</v>
      </c>
      <c r="H24" s="102">
        <v>1642</v>
      </c>
      <c r="I24" s="103"/>
      <c r="J24" s="103"/>
      <c r="K24" s="102"/>
      <c r="L24" s="103"/>
      <c r="M24" s="103"/>
      <c r="N24" s="102"/>
      <c r="O24" s="103"/>
      <c r="P24" s="103"/>
      <c r="Q24" s="102"/>
      <c r="R24" s="100">
        <f>SUM(E24:Q24)</f>
        <v>3284</v>
      </c>
      <c r="S24" s="101">
        <f>IF(COUNTA(O24:Q24)&gt;0,SUM(O24:Q24),IF(COUNTA(L24:N24)&gt;0,SUM(L24:N24),IF(COUNTA(I24:K24)&gt;0,SUM(I24:K24),IF(COUNTA(F24:H24)&gt;0,SUM(F24:H24),0))))</f>
        <v>3284</v>
      </c>
      <c r="T24" s="332"/>
      <c r="U24" s="316"/>
    </row>
    <row r="25" spans="1:23" ht="20.25" customHeight="1">
      <c r="A25" s="313"/>
      <c r="B25" s="314"/>
      <c r="C25" s="314"/>
      <c r="D25" s="314"/>
      <c r="E25" s="314"/>
      <c r="F25" s="314"/>
      <c r="G25" s="314"/>
      <c r="H25" s="314"/>
      <c r="I25" s="314"/>
      <c r="J25" s="314"/>
      <c r="K25" s="314"/>
      <c r="L25" s="314"/>
      <c r="M25" s="314"/>
      <c r="N25" s="314"/>
      <c r="O25" s="314"/>
      <c r="P25" s="314"/>
      <c r="Q25" s="314"/>
      <c r="R25" s="314"/>
      <c r="S25" s="314"/>
      <c r="T25" s="314"/>
      <c r="U25" s="315"/>
    </row>
    <row r="26" spans="1:23" ht="110.1" customHeight="1">
      <c r="A26" s="317" t="s">
        <v>130</v>
      </c>
      <c r="B26" s="326" t="s">
        <v>362</v>
      </c>
      <c r="C26" s="328" t="s">
        <v>493</v>
      </c>
      <c r="D26" s="104" t="s">
        <v>494</v>
      </c>
      <c r="E26" s="324" t="s">
        <v>496</v>
      </c>
      <c r="F26" s="147">
        <v>0</v>
      </c>
      <c r="G26" s="147">
        <v>0</v>
      </c>
      <c r="H26" s="148">
        <v>250</v>
      </c>
      <c r="I26" s="148">
        <v>250</v>
      </c>
      <c r="J26" s="148">
        <v>250</v>
      </c>
      <c r="K26" s="148">
        <v>250</v>
      </c>
      <c r="L26" s="148">
        <v>250</v>
      </c>
      <c r="M26" s="148">
        <v>250</v>
      </c>
      <c r="N26" s="148">
        <v>250</v>
      </c>
      <c r="O26" s="148">
        <v>250</v>
      </c>
      <c r="P26" s="148">
        <v>250</v>
      </c>
      <c r="Q26" s="148">
        <v>250</v>
      </c>
      <c r="R26" s="100">
        <f>SUM(E26:Q26)</f>
        <v>2500</v>
      </c>
      <c r="S26" s="101">
        <f>SUM(R26)</f>
        <v>2500</v>
      </c>
      <c r="T26" s="331">
        <f>R26-R27</f>
        <v>2250</v>
      </c>
      <c r="U26" s="316">
        <f>R27/S26</f>
        <v>0.1</v>
      </c>
    </row>
    <row r="27" spans="1:23" ht="110.1" customHeight="1">
      <c r="A27" s="318"/>
      <c r="B27" s="327"/>
      <c r="C27" s="329"/>
      <c r="D27" s="105" t="s">
        <v>495</v>
      </c>
      <c r="E27" s="325"/>
      <c r="F27" s="101">
        <v>0</v>
      </c>
      <c r="G27" s="101">
        <v>0</v>
      </c>
      <c r="H27" s="102">
        <v>250</v>
      </c>
      <c r="I27" s="103"/>
      <c r="J27" s="103"/>
      <c r="K27" s="102"/>
      <c r="L27" s="103"/>
      <c r="M27" s="103"/>
      <c r="N27" s="102"/>
      <c r="O27" s="103"/>
      <c r="P27" s="103"/>
      <c r="Q27" s="102"/>
      <c r="R27" s="100">
        <f>SUM(E27:Q27)</f>
        <v>250</v>
      </c>
      <c r="S27" s="101">
        <f>IF(COUNTA(O27:Q27)&gt;0,SUM(O27:Q27),IF(COUNTA(L27:N27)&gt;0,SUM(L27:N27),IF(COUNTA(I27:K27)&gt;0,SUM(I27:K27),IF(COUNTA(F27:H27)&gt;0,SUM(F27:H27),0))))</f>
        <v>250</v>
      </c>
      <c r="T27" s="332"/>
      <c r="U27" s="316"/>
    </row>
    <row r="28" spans="1:23" ht="21.75" customHeight="1">
      <c r="A28" s="313"/>
      <c r="B28" s="314"/>
      <c r="C28" s="314"/>
      <c r="D28" s="314"/>
      <c r="E28" s="314"/>
      <c r="F28" s="314"/>
      <c r="G28" s="314"/>
      <c r="H28" s="314"/>
      <c r="I28" s="314"/>
      <c r="J28" s="314"/>
      <c r="K28" s="314"/>
      <c r="L28" s="314"/>
      <c r="M28" s="314"/>
      <c r="N28" s="314"/>
      <c r="O28" s="314"/>
      <c r="P28" s="314"/>
      <c r="Q28" s="314"/>
      <c r="R28" s="314"/>
      <c r="S28" s="314"/>
      <c r="T28" s="314"/>
      <c r="U28" s="315"/>
    </row>
    <row r="29" spans="1:23" ht="110.1" customHeight="1">
      <c r="A29" s="330" t="s">
        <v>161</v>
      </c>
      <c r="B29" s="326" t="s">
        <v>363</v>
      </c>
      <c r="C29" s="328" t="s">
        <v>497</v>
      </c>
      <c r="D29" s="104" t="s">
        <v>498</v>
      </c>
      <c r="E29" s="324" t="s">
        <v>500</v>
      </c>
      <c r="F29" s="147">
        <v>0</v>
      </c>
      <c r="G29" s="147">
        <v>0</v>
      </c>
      <c r="H29" s="147">
        <v>1</v>
      </c>
      <c r="I29" s="147">
        <v>0</v>
      </c>
      <c r="J29" s="147">
        <v>0</v>
      </c>
      <c r="K29" s="147">
        <v>1</v>
      </c>
      <c r="L29" s="147">
        <v>0</v>
      </c>
      <c r="M29" s="147">
        <v>0</v>
      </c>
      <c r="N29" s="147">
        <v>1</v>
      </c>
      <c r="O29" s="147">
        <v>0</v>
      </c>
      <c r="P29" s="147">
        <v>0</v>
      </c>
      <c r="Q29" s="147">
        <v>1</v>
      </c>
      <c r="R29" s="100">
        <f>SUM(E29:Q29)</f>
        <v>4</v>
      </c>
      <c r="S29" s="101">
        <f>SUM(R29)</f>
        <v>4</v>
      </c>
      <c r="T29" s="331">
        <f>R29-R30</f>
        <v>3</v>
      </c>
      <c r="U29" s="316">
        <f>R30/S29</f>
        <v>0.25</v>
      </c>
    </row>
    <row r="30" spans="1:23" ht="110.1" customHeight="1">
      <c r="A30" s="330"/>
      <c r="B30" s="327"/>
      <c r="C30" s="329"/>
      <c r="D30" s="105" t="s">
        <v>499</v>
      </c>
      <c r="E30" s="325"/>
      <c r="F30" s="101">
        <v>0</v>
      </c>
      <c r="G30" s="101">
        <v>0</v>
      </c>
      <c r="H30" s="102">
        <v>1</v>
      </c>
      <c r="I30" s="103"/>
      <c r="J30" s="103"/>
      <c r="K30" s="102"/>
      <c r="L30" s="103"/>
      <c r="M30" s="103"/>
      <c r="N30" s="102"/>
      <c r="O30" s="103"/>
      <c r="P30" s="103"/>
      <c r="Q30" s="102"/>
      <c r="R30" s="100">
        <f>SUM(E30:Q30)</f>
        <v>1</v>
      </c>
      <c r="S30" s="101">
        <f>IF(COUNTA(O30:Q30)&gt;0,SUM(O30:Q30),IF(COUNTA(L30:N30)&gt;0,SUM(L30:N30),IF(COUNTA(I30:K30)&gt;0,SUM(I30:K30),IF(COUNTA(F30:H30)&gt;0,SUM(F30:H30),0))))</f>
        <v>1</v>
      </c>
      <c r="T30" s="332"/>
      <c r="U30" s="316"/>
    </row>
    <row r="31" spans="1:23" ht="21.75" customHeight="1">
      <c r="A31" s="313"/>
      <c r="B31" s="314"/>
      <c r="C31" s="314"/>
      <c r="D31" s="314"/>
      <c r="E31" s="314"/>
      <c r="F31" s="314"/>
      <c r="G31" s="314"/>
      <c r="H31" s="314"/>
      <c r="I31" s="314"/>
      <c r="J31" s="314"/>
      <c r="K31" s="314"/>
      <c r="L31" s="314"/>
      <c r="M31" s="314"/>
      <c r="N31" s="314"/>
      <c r="O31" s="314"/>
      <c r="P31" s="314"/>
      <c r="Q31" s="314"/>
      <c r="R31" s="314"/>
      <c r="S31" s="314"/>
      <c r="T31" s="314"/>
      <c r="U31" s="315"/>
    </row>
    <row r="32" spans="1:23" ht="110.1" customHeight="1">
      <c r="A32" s="333" t="s">
        <v>162</v>
      </c>
      <c r="B32" s="326" t="s">
        <v>364</v>
      </c>
      <c r="C32" s="328" t="s">
        <v>501</v>
      </c>
      <c r="D32" s="104" t="s">
        <v>502</v>
      </c>
      <c r="E32" s="324" t="s">
        <v>504</v>
      </c>
      <c r="F32" s="147">
        <v>535</v>
      </c>
      <c r="G32" s="147">
        <v>535</v>
      </c>
      <c r="H32" s="147">
        <v>535</v>
      </c>
      <c r="I32" s="147">
        <v>535</v>
      </c>
      <c r="J32" s="147">
        <v>535</v>
      </c>
      <c r="K32" s="147">
        <v>535</v>
      </c>
      <c r="L32" s="147">
        <v>0</v>
      </c>
      <c r="M32" s="147">
        <v>0</v>
      </c>
      <c r="N32" s="147">
        <v>535</v>
      </c>
      <c r="O32" s="147">
        <v>535</v>
      </c>
      <c r="P32" s="147">
        <v>535</v>
      </c>
      <c r="Q32" s="147">
        <v>535</v>
      </c>
      <c r="R32" s="100">
        <f>SUM(E32:Q32)</f>
        <v>5350</v>
      </c>
      <c r="S32" s="101">
        <f>SUM(R32)</f>
        <v>5350</v>
      </c>
      <c r="T32" s="331">
        <f>R32-R33</f>
        <v>3745</v>
      </c>
      <c r="U32" s="316">
        <f>R33/S32</f>
        <v>0.3</v>
      </c>
    </row>
    <row r="33" spans="1:21" ht="110.1" customHeight="1">
      <c r="A33" s="333"/>
      <c r="B33" s="327"/>
      <c r="C33" s="329"/>
      <c r="D33" s="105" t="s">
        <v>503</v>
      </c>
      <c r="E33" s="325"/>
      <c r="F33" s="101">
        <v>535</v>
      </c>
      <c r="G33" s="101">
        <v>535</v>
      </c>
      <c r="H33" s="102">
        <v>535</v>
      </c>
      <c r="I33" s="103"/>
      <c r="J33" s="103"/>
      <c r="K33" s="102"/>
      <c r="L33" s="103"/>
      <c r="M33" s="103"/>
      <c r="N33" s="102"/>
      <c r="O33" s="103"/>
      <c r="P33" s="103"/>
      <c r="Q33" s="102"/>
      <c r="R33" s="100">
        <f>SUM(E33:Q33)</f>
        <v>1605</v>
      </c>
      <c r="S33" s="101">
        <f>IF(COUNTA(O33:Q33)&gt;0,SUM(O33:Q33),IF(COUNTA(L33:N33)&gt;0,SUM(L33:N33),IF(COUNTA(I33:K33)&gt;0,SUM(I33:K33),IF(COUNTA(F33:H33)&gt;0,SUM(F33:H33),0))))</f>
        <v>1605</v>
      </c>
      <c r="T33" s="332"/>
      <c r="U33" s="316"/>
    </row>
    <row r="34" spans="1:21" ht="23.25" customHeight="1">
      <c r="A34" s="313"/>
      <c r="B34" s="314"/>
      <c r="C34" s="314"/>
      <c r="D34" s="314"/>
      <c r="E34" s="314"/>
      <c r="F34" s="314"/>
      <c r="G34" s="314"/>
      <c r="H34" s="314"/>
      <c r="I34" s="314"/>
      <c r="J34" s="314"/>
      <c r="K34" s="314"/>
      <c r="L34" s="314"/>
      <c r="M34" s="314"/>
      <c r="N34" s="314"/>
      <c r="O34" s="314"/>
      <c r="P34" s="314"/>
      <c r="Q34" s="314"/>
      <c r="R34" s="314"/>
      <c r="S34" s="314"/>
      <c r="T34" s="314"/>
      <c r="U34" s="315"/>
    </row>
    <row r="35" spans="1:21" ht="21.75" customHeight="1">
      <c r="A35" s="85"/>
      <c r="B35" s="86"/>
      <c r="C35" s="86"/>
      <c r="D35" s="86"/>
      <c r="E35" s="86"/>
      <c r="F35" s="86"/>
      <c r="G35" s="86"/>
      <c r="H35" s="86"/>
      <c r="I35" s="86"/>
      <c r="J35" s="86"/>
      <c r="K35" s="86"/>
      <c r="L35" s="86"/>
      <c r="M35" s="86"/>
      <c r="N35" s="86"/>
      <c r="O35" s="86"/>
      <c r="P35" s="86"/>
      <c r="Q35" s="86"/>
      <c r="R35" s="86"/>
      <c r="S35" s="86"/>
      <c r="T35" s="86"/>
      <c r="U35" s="87"/>
    </row>
    <row r="36" spans="1:21" ht="93" customHeight="1"/>
    <row r="37" spans="1:21" ht="18.75" customHeight="1"/>
    <row r="38" spans="1:21" ht="84.75" customHeight="1"/>
    <row r="39" spans="1:21" ht="76.5" customHeight="1"/>
    <row r="40" spans="1:21" ht="17.25" customHeight="1"/>
    <row r="41" spans="1:21" ht="84.75" customHeight="1"/>
    <row r="42" spans="1:21" ht="89.25" customHeight="1"/>
    <row r="43" spans="1:21" ht="17.25" customHeight="1"/>
    <row r="44" spans="1:21" ht="69.75" customHeight="1"/>
    <row r="45" spans="1:21" ht="96" customHeight="1"/>
    <row r="46" spans="1:21" ht="18.75" customHeight="1"/>
    <row r="47" spans="1:21" ht="78.75" customHeight="1"/>
    <row r="48" spans="1:21" ht="89.25" customHeight="1"/>
    <row r="49" ht="16.5" customHeight="1"/>
    <row r="50" ht="77.25" customHeight="1"/>
    <row r="51" ht="87.75" customHeight="1"/>
    <row r="52" ht="15.75" customHeight="1"/>
    <row r="53" ht="87.75" customHeight="1"/>
    <row r="54" ht="98.25" customHeight="1"/>
    <row r="55" ht="18" customHeight="1"/>
    <row r="56" ht="83.25" customHeight="1"/>
    <row r="57" ht="97.5" customHeight="1"/>
    <row r="58" ht="17.25" customHeight="1"/>
    <row r="59" ht="88.5" customHeight="1"/>
    <row r="60" ht="89.25" customHeight="1"/>
    <row r="61" ht="19.5" customHeight="1"/>
    <row r="62" ht="93.75" customHeight="1"/>
    <row r="63" ht="90.75" customHeight="1"/>
    <row r="64" ht="16.5" customHeight="1"/>
    <row r="65" ht="82.5" customHeight="1"/>
    <row r="66" ht="97.5" customHeight="1"/>
    <row r="67" ht="20.25" customHeight="1"/>
    <row r="68" ht="84" customHeight="1"/>
    <row r="69" ht="90.75" customHeight="1"/>
    <row r="70" ht="19.5" customHeight="1"/>
    <row r="71" ht="90" customHeight="1"/>
    <row r="72" ht="105" customHeight="1"/>
    <row r="73" ht="20.25" customHeight="1"/>
    <row r="74" ht="82.5" customHeight="1"/>
    <row r="75" ht="78" customHeight="1"/>
    <row r="76" ht="21" customHeight="1"/>
    <row r="77" ht="88.5" customHeight="1"/>
    <row r="78" ht="90.75" customHeight="1"/>
    <row r="79" ht="21.75" customHeight="1"/>
    <row r="80" ht="83.25" customHeight="1"/>
    <row r="81" ht="89.25" customHeight="1"/>
    <row r="82" ht="17.25" customHeight="1"/>
    <row r="83" ht="89.25" customHeight="1"/>
    <row r="84" ht="93.75" customHeight="1"/>
    <row r="85" ht="17.25" customHeight="1"/>
    <row r="86" ht="81.75" customHeight="1"/>
    <row r="87" ht="83.25" customHeight="1"/>
    <row r="88" ht="21" customHeight="1"/>
    <row r="89" ht="87.75" customHeight="1"/>
    <row r="90" ht="99.75" customHeight="1"/>
    <row r="91" ht="24.75" customHeight="1"/>
    <row r="92" ht="75.75" customHeight="1"/>
    <row r="93" ht="91.5" customHeight="1"/>
    <row r="94" ht="18.75" customHeight="1"/>
    <row r="95" ht="90.75" customHeight="1"/>
    <row r="96" ht="102" customHeight="1"/>
    <row r="97" ht="17.25" customHeight="1"/>
    <row r="98" ht="77.25" customHeight="1"/>
    <row r="99" ht="105" customHeight="1"/>
    <row r="100" ht="45.75" customHeight="1"/>
    <row r="101" ht="63.75" customHeight="1"/>
    <row r="102" ht="66" customHeight="1"/>
    <row r="103" ht="21.75" customHeight="1"/>
    <row r="104" ht="36.75" customHeight="1"/>
    <row r="105" ht="57" customHeight="1"/>
    <row r="106" ht="76.5" customHeight="1"/>
    <row r="107" ht="23.25" customHeight="1"/>
    <row r="108" ht="37.5" customHeight="1"/>
    <row r="109" ht="62.25" customHeight="1"/>
    <row r="110" ht="64.5" customHeight="1"/>
    <row r="111" ht="28.5" customHeight="1"/>
    <row r="112" ht="51.75" customHeight="1"/>
    <row r="113" ht="61.5" customHeight="1"/>
    <row r="114" ht="77.25" customHeight="1"/>
    <row r="115" ht="24.75" customHeight="1"/>
    <row r="116" ht="42.75" customHeight="1"/>
    <row r="117" ht="72" customHeight="1"/>
    <row r="118" ht="81" customHeight="1"/>
    <row r="119" ht="25.5" customHeight="1"/>
    <row r="120" ht="19.5" customHeight="1"/>
    <row r="123" ht="62.25" customHeight="1"/>
    <row r="124" ht="93" customHeight="1"/>
    <row r="125" ht="23.25" customHeight="1"/>
    <row r="126" ht="34.5" customHeight="1"/>
    <row r="127" ht="69.75" customHeight="1"/>
    <row r="128" ht="84" customHeight="1"/>
    <row r="129" ht="23.25" customHeight="1"/>
    <row r="130" ht="39.75" customHeight="1"/>
    <row r="131" ht="72.75" customHeight="1"/>
    <row r="132" ht="83.25" customHeight="1"/>
    <row r="133" ht="23.25" customHeight="1"/>
    <row r="134" ht="42.75" customHeight="1"/>
    <row r="135" ht="71.25" customHeight="1"/>
    <row r="136" ht="83.25" customHeight="1"/>
    <row r="137" ht="18.75" customHeight="1"/>
    <row r="138" ht="45.75" customHeight="1"/>
    <row r="139" ht="70.5" customHeight="1"/>
    <row r="140" ht="75.75" customHeight="1"/>
    <row r="141" ht="21" customHeight="1"/>
    <row r="142" ht="39" customHeight="1"/>
    <row r="143" ht="67.5" customHeight="1"/>
    <row r="144" ht="75.75" customHeight="1"/>
    <row r="145" ht="26.25" customHeight="1"/>
    <row r="146" ht="34.5" customHeight="1"/>
    <row r="147" ht="74.25" customHeight="1"/>
    <row r="148" ht="82.5" customHeight="1"/>
    <row r="149" ht="30.75" customHeight="1"/>
    <row r="150" ht="45" customHeight="1"/>
    <row r="151" ht="63.75" customHeight="1"/>
    <row r="152" ht="74.25" customHeight="1"/>
    <row r="153" ht="23.25" customHeight="1"/>
    <row r="154" ht="39" customHeight="1"/>
    <row r="155" ht="64.5" customHeight="1"/>
    <row r="156" ht="76.5" customHeight="1"/>
    <row r="157" ht="24" customHeight="1"/>
    <row r="158" ht="35.25" customHeight="1"/>
    <row r="159" ht="72" customHeight="1"/>
    <row r="160" ht="97.5" customHeight="1"/>
    <row r="161" ht="33" customHeight="1"/>
    <row r="162" ht="32.25" customHeight="1"/>
    <row r="163" ht="72.75" customHeight="1"/>
    <row r="164" ht="83.25" customHeight="1"/>
  </sheetData>
  <dataConsolidate/>
  <mergeCells count="81">
    <mergeCell ref="R14:R16"/>
    <mergeCell ref="S14:S16"/>
    <mergeCell ref="T14:T16"/>
    <mergeCell ref="U14:U16"/>
    <mergeCell ref="B20:B21"/>
    <mergeCell ref="C20:C21"/>
    <mergeCell ref="B17:B18"/>
    <mergeCell ref="C17:C18"/>
    <mergeCell ref="U17:U18"/>
    <mergeCell ref="T17:T18"/>
    <mergeCell ref="T20:T21"/>
    <mergeCell ref="U20:U21"/>
    <mergeCell ref="E20:E21"/>
    <mergeCell ref="F14:Q14"/>
    <mergeCell ref="F15:F16"/>
    <mergeCell ref="G15:G16"/>
    <mergeCell ref="H15:H16"/>
    <mergeCell ref="I15:K15"/>
    <mergeCell ref="L15:L16"/>
    <mergeCell ref="A14:A16"/>
    <mergeCell ref="B14:B16"/>
    <mergeCell ref="C14:C16"/>
    <mergeCell ref="D14:D16"/>
    <mergeCell ref="E14:E16"/>
    <mergeCell ref="M15:M16"/>
    <mergeCell ref="N15:N16"/>
    <mergeCell ref="O15:O16"/>
    <mergeCell ref="P15:P16"/>
    <mergeCell ref="Q15:Q16"/>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A20:A21"/>
    <mergeCell ref="A23:A24"/>
    <mergeCell ref="A29:A30"/>
    <mergeCell ref="T29:T30"/>
    <mergeCell ref="A34:U34"/>
    <mergeCell ref="A32:A33"/>
    <mergeCell ref="B32:B33"/>
    <mergeCell ref="C32:C33"/>
    <mergeCell ref="T32:T33"/>
    <mergeCell ref="U32:U33"/>
    <mergeCell ref="E32:E33"/>
    <mergeCell ref="E11:I11"/>
    <mergeCell ref="E12:U12"/>
    <mergeCell ref="J11:L11"/>
    <mergeCell ref="M11:U11"/>
    <mergeCell ref="A31:U31"/>
    <mergeCell ref="U29:U30"/>
    <mergeCell ref="A26:A27"/>
    <mergeCell ref="A11:D11"/>
    <mergeCell ref="A12:D12"/>
    <mergeCell ref="A13:D13"/>
    <mergeCell ref="E13:U13"/>
    <mergeCell ref="E26:E27"/>
    <mergeCell ref="E29:E30"/>
    <mergeCell ref="B29:B30"/>
    <mergeCell ref="C29:C30"/>
    <mergeCell ref="A28:U28"/>
    <mergeCell ref="A1:U1"/>
    <mergeCell ref="A2:U2"/>
    <mergeCell ref="A5:U5"/>
    <mergeCell ref="F9:U9"/>
    <mergeCell ref="F10:U10"/>
    <mergeCell ref="A8:E8"/>
    <mergeCell ref="A9:E9"/>
    <mergeCell ref="A10:E10"/>
    <mergeCell ref="F8:U8"/>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CALENDARIZACION</vt:lpstr>
      <vt:lpstr>FORMATO 2. POA - MIR</vt:lpstr>
      <vt:lpstr>C1</vt:lpstr>
      <vt:lpstr>A1 C1 </vt:lpstr>
      <vt:lpstr>A2 C1</vt:lpstr>
      <vt:lpstr>A3 C1</vt:lpstr>
      <vt:lpstr>C2</vt:lpstr>
      <vt:lpstr>A1 C2 </vt:lpstr>
      <vt:lpstr>REPORTE TRIMESTRAL</vt:lpstr>
      <vt:lpstr>NO SE EDITA</vt:lpstr>
      <vt:lpstr>ALINEACION AL PED</vt:lpstr>
      <vt:lpstr>COMP ACT EXTEMPORANEAS</vt:lpstr>
      <vt:lpstr>AE2</vt:lpstr>
      <vt:lpstr>AE1</vt:lpstr>
      <vt:lpstr>Hoja1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2026-04-16T18:05:27Z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