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Planeacion\Desktop\Revison - MIR - EMIR 08-04-26\PROTECCION CIVIL\"/>
    </mc:Choice>
  </mc:AlternateContent>
  <xr:revisionPtr revIDLastSave="0" documentId="13_ncr:1_{293CFD93-6C20-41F2-A7D8-D0E6C2CEEA0F}" xr6:coauthVersionLast="43" xr6:coauthVersionMax="43" xr10:uidLastSave="{00000000-0000-0000-0000-000000000000}"/>
  <bookViews>
    <workbookView xWindow="-60" yWindow="-60" windowWidth="24120" windowHeight="12960" firstSheet="9"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 sheetId="58" r:id="rId5"/>
    <sheet name="ANEXO 5. ARBOL DE OBJETIVOS " sheetId="59" r:id="rId6"/>
    <sheet name="ANEXO VII. ESTRC. ANAL. PRG (2)" sheetId="60"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C2" sheetId="46" r:id="rId16"/>
    <sheet name="A1 C2 " sheetId="47" r:id="rId17"/>
    <sheet name="REPORTE TRIMESTRAL" sheetId="15" r:id="rId18"/>
    <sheet name="NO SE EDITA" sheetId="16" state="hidden" r:id="rId19"/>
    <sheet name="ALINEACION AL PED" sheetId="9" r:id="rId20"/>
    <sheet name="COMP ACT EXTEMPORANEAS" sheetId="21" r:id="rId21"/>
    <sheet name="AE2" sheetId="29" r:id="rId22"/>
    <sheet name="AE1" sheetId="28" r:id="rId23"/>
  </sheets>
  <definedNames>
    <definedName name="_xlnm.Print_Area" localSheetId="0">'ANEXO 1 '!$A$1:$E$54</definedName>
    <definedName name="_xlnm.Print_Area" localSheetId="1">'ANEXO 1.1'!$A$1:$N$33</definedName>
    <definedName name="_xlnm.Print_Area" localSheetId="6">'ANEXO VII. ESTRC. ANAL. PRG (2)'!$A$1:$B$21</definedName>
    <definedName name="_xlnm.Print_Area" localSheetId="8">'FORMATO 2. POA - MIR'!$A$1:$F$34</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T35" i="14" l="1"/>
  <c r="T29" i="14"/>
  <c r="T26" i="14"/>
  <c r="T23" i="14"/>
  <c r="T20" i="14"/>
  <c r="T17" i="14"/>
  <c r="T32" i="14" l="1"/>
  <c r="B12" i="32" l="1"/>
  <c r="B51" i="38"/>
  <c r="F20" i="39" l="1"/>
  <c r="S36" i="14" l="1"/>
  <c r="S33" i="14"/>
  <c r="S30" i="14"/>
  <c r="S27" i="14"/>
  <c r="R36" i="14"/>
  <c r="R35" i="14"/>
  <c r="S35" i="14" s="1"/>
  <c r="R33" i="14"/>
  <c r="R32" i="14"/>
  <c r="S32" i="14" s="1"/>
  <c r="R30" i="14"/>
  <c r="R29" i="14"/>
  <c r="S29" i="14" s="1"/>
  <c r="R27" i="14"/>
  <c r="R26" i="14"/>
  <c r="S26" i="14" s="1"/>
  <c r="R24" i="14"/>
  <c r="R23" i="14"/>
  <c r="S23" i="14" s="1"/>
  <c r="S24" i="14"/>
  <c r="U23" i="14" l="1"/>
  <c r="U35" i="14"/>
  <c r="U32" i="14"/>
  <c r="U29" i="14"/>
  <c r="U26" i="14"/>
  <c r="R17" i="14"/>
  <c r="S17" i="14" s="1"/>
  <c r="R18" i="14"/>
  <c r="S18" i="14"/>
  <c r="D48" i="39"/>
  <c r="E44" i="39"/>
  <c r="D40" i="39"/>
  <c r="B37" i="39" s="1"/>
  <c r="D41" i="39"/>
  <c r="D42" i="39"/>
  <c r="D43" i="39"/>
  <c r="D35" i="37"/>
  <c r="S21" i="14"/>
  <c r="G49" i="32" s="1"/>
  <c r="B14" i="39" l="1"/>
  <c r="B12" i="39"/>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D12" i="46"/>
  <c r="H11" i="46"/>
  <c r="D11" i="46"/>
  <c r="H10" i="46"/>
  <c r="D10" i="46"/>
  <c r="D6" i="46"/>
  <c r="D48" i="32"/>
  <c r="B51" i="40"/>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E77" i="46" l="1"/>
  <c r="E73" i="46"/>
  <c r="E75" i="47"/>
  <c r="E71" i="47"/>
  <c r="E73" i="47"/>
  <c r="E77" i="47"/>
  <c r="E75" i="46"/>
  <c r="E71" i="46"/>
  <c r="H9" i="32" l="1"/>
  <c r="H8" i="32"/>
  <c r="H7" i="32"/>
  <c r="D9" i="32"/>
  <c r="D8" i="32"/>
  <c r="D7" i="32"/>
  <c r="H12" i="40" l="1"/>
  <c r="H11" i="40"/>
  <c r="H10" i="40"/>
  <c r="D12" i="40"/>
  <c r="D11" i="40"/>
  <c r="D10" i="40"/>
  <c r="H9" i="39"/>
  <c r="H8" i="39"/>
  <c r="H7" i="39"/>
  <c r="D9" i="39"/>
  <c r="D8" i="39"/>
  <c r="D7" i="39"/>
  <c r="B17" i="39" l="1"/>
  <c r="F22" i="39"/>
  <c r="F21" i="39"/>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B37" i="32" s="1"/>
  <c r="E75" i="37" l="1"/>
  <c r="E73" i="37"/>
  <c r="E68" i="39"/>
  <c r="E77" i="40"/>
  <c r="E74" i="32"/>
  <c r="E72" i="32"/>
  <c r="E70" i="39"/>
  <c r="E77" i="37"/>
  <c r="E72" i="39"/>
  <c r="E73" i="40"/>
  <c r="E70" i="32"/>
  <c r="E71" i="37"/>
  <c r="E74" i="39"/>
  <c r="E75" i="40"/>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40"/>
  <c r="D35" i="38"/>
  <c r="R21" i="14"/>
  <c r="R20" i="14"/>
  <c r="S20" i="14" s="1"/>
  <c r="U20" i="14" l="1"/>
  <c r="G52" i="47"/>
  <c r="F47" i="47"/>
  <c r="D32" i="32"/>
  <c r="F52" i="46"/>
  <c r="D47" i="46"/>
  <c r="D35" i="46"/>
  <c r="G52" i="46"/>
  <c r="F47" i="46"/>
  <c r="D35" i="47"/>
  <c r="F52" i="38"/>
  <c r="D47" i="38" s="1"/>
  <c r="G52" i="40"/>
  <c r="F47" i="40" s="1"/>
  <c r="F52" i="40"/>
  <c r="D47" i="40" s="1"/>
  <c r="G52" i="38"/>
  <c r="F47" i="38" s="1"/>
  <c r="G52" i="37"/>
  <c r="F47" i="37" s="1"/>
  <c r="F52" i="37"/>
  <c r="D47" i="37" s="1"/>
  <c r="H52" i="46" l="1"/>
  <c r="F52" i="47"/>
  <c r="H52" i="47"/>
  <c r="F44" i="32"/>
  <c r="F49" i="32"/>
  <c r="D44" i="32" s="1"/>
  <c r="I52" i="38"/>
  <c r="I47" i="38" s="1"/>
  <c r="I52" i="40"/>
  <c r="I47" i="40" s="1"/>
  <c r="H52" i="40"/>
  <c r="H52" i="38"/>
  <c r="H52" i="37"/>
  <c r="I52" i="37"/>
  <c r="I47" i="37" s="1"/>
  <c r="I47" i="47" l="1"/>
  <c r="I52" i="47"/>
  <c r="I52" i="46"/>
  <c r="I47" i="46"/>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<sst xmlns="http://schemas.openxmlformats.org/spreadsheetml/2006/main" count="1690" uniqueCount="538">
  <si>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</si>
  <si>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</si>
  <si>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</si>
  <si>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</si>
  <si>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</si>
  <si>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</si>
  <si>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</si>
  <si>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</si>
  <si>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</si>
  <si>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</si>
  <si>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</si>
  <si>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</si>
  <si>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</si>
  <si>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</si>
  <si>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</si>
  <si>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</si>
  <si>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</si>
  <si>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</si>
  <si>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</si>
  <si>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</si>
  <si>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</si>
  <si>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</si>
  <si>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</si>
  <si>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</si>
  <si>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</si>
  <si>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</si>
  <si>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</si>
  <si>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</si>
  <si>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</si>
  <si>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</si>
  <si>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</si>
  <si>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</si>
  <si>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</si>
  <si>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</si>
  <si>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</si>
  <si>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</si>
  <si>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</si>
  <si>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</si>
  <si>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</si>
  <si>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</si>
  <si>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</si>
  <si>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</si>
  <si>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</si>
  <si>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</si>
  <si>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</si>
  <si>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</si>
  <si>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</si>
  <si>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</si>
  <si>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</si>
  <si>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</si>
  <si>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</si>
  <si>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</si>
  <si>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</si>
  <si>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</si>
  <si>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</si>
  <si>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</si>
  <si>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</si>
  <si>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</si>
  <si>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</si>
  <si>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</si>
  <si>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</si>
  <si>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</si>
  <si>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</si>
  <si>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</si>
  <si>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</si>
  <si>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</si>
  <si>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</si>
  <si>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</si>
  <si>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</si>
  <si>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</si>
  <si>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</si>
  <si>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</si>
  <si>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</si>
  <si>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</si>
  <si>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</si>
  <si>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</si>
  <si>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</si>
  <si>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</si>
  <si>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</si>
  <si>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</si>
  <si>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</si>
  <si>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</si>
  <si>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</si>
  <si>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</si>
  <si>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</si>
  <si>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</si>
  <si>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</si>
  <si>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</si>
  <si>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</si>
  <si>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</si>
  <si>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</si>
  <si>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</si>
  <si>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</si>
  <si>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</si>
  <si>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</si>
  <si>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</si>
  <si>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</si>
  <si>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</si>
  <si>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</si>
  <si>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</si>
  <si>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</si>
  <si>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</si>
  <si>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</si>
  <si>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</si>
  <si>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</si>
  <si>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</si>
  <si>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</si>
  <si>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</si>
  <si>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</si>
  <si>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</si>
  <si>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</si>
  <si>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</si>
  <si>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</si>
  <si>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</si>
  <si>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</si>
  <si>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</si>
  <si>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</si>
  <si>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</si>
  <si>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</si>
  <si>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</si>
  <si>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</si>
  <si>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</si>
  <si>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</si>
  <si>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</si>
  <si>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</si>
  <si>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</si>
  <si>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</si>
  <si>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</si>
  <si>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</si>
  <si>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</si>
  <si>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</si>
  <si>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</si>
  <si>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</si>
  <si>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</si>
  <si>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</si>
  <si>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</si>
  <si>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</si>
  <si>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</si>
  <si>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</si>
  <si>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</si>
  <si>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</si>
  <si>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</si>
  <si>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</si>
  <si>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</si>
  <si>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</si>
  <si>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</si>
  <si>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</si>
  <si>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</si>
  <si>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</si>
  <si>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</si>
  <si>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</si>
  <si>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</si>
  <si>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</si>
  <si>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</si>
  <si>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</si>
  <si>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</si>
  <si>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</si>
  <si>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</si>
  <si>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</si>
  <si>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</si>
  <si>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</si>
  <si>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</si>
  <si>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</si>
  <si>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</si>
  <si>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</si>
  <si>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</si>
  <si>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</si>
  <si>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</si>
  <si>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</si>
  <si>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</si>
  <si>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</si>
  <si>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</si>
  <si>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</si>
  <si>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</si>
  <si>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</si>
  <si>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</si>
  <si>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</si>
  <si>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</si>
  <si>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</si>
  <si>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</si>
  <si>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</si>
  <si>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</si>
  <si>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</si>
  <si>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</si>
  <si>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</si>
  <si>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</si>
  <si>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</si>
  <si>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</si>
  <si>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</si>
  <si>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</si>
  <si>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</si>
  <si>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</si>
  <si>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</si>
  <si>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</si>
  <si>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</si>
  <si>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</si>
  <si>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</si>
  <si>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</si>
  <si>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</si>
  <si>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</si>
  <si>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</si>
  <si>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</si>
  <si>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</si>
  <si>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</si>
  <si>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</si>
  <si>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</si>
  <si>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</si>
  <si>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</si>
  <si>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</si>
  <si>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</si>
  <si>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</si>
  <si>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</si>
  <si>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</si>
  <si>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</si>
  <si>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</si>
  <si>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</si>
  <si>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</si>
  <si>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</si>
  <si>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</si>
  <si>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</si>
  <si>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</si>
  <si>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</si>
  <si>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</si>
  <si>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</si>
  <si>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</si>
  <si>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</si>
  <si>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</si>
  <si>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</si>
  <si>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PMIREAP=(PMIR EP*PMIR ER.)/100%</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</si>
  <si>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</si>
  <si>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</si>
  <si>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</si>
  <si>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</si>
  <si>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</si>
  <si>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</si>
  <si>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</si>
  <si>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</si>
  <si>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</si>
  <si>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</si>
  <si>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</si>
  <si>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</si>
  <si>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</si>
  <si>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</si>
  <si>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</si>
  <si>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</si>
  <si>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</si>
  <si>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</si>
  <si>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</si>
  <si>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</si>
  <si>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</si>
  <si>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</si>
  <si>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</si>
  <si>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</si>
  <si>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</si>
  <si>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</si>
  <si>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</si>
  <si>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</si>
  <si>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</si>
  <si>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</si>
  <si>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</si>
  <si>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</si>
  <si>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</si>
  <si>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</si>
  <si>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</si>
  <si>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</si>
  <si>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</si>
  <si>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</si>
  <si>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</si>
  <si>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</si>
  <si>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</si>
  <si>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</si>
  <si>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</si>
  <si>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</si>
  <si>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</si>
  <si>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</si>
  <si>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</si>
  <si>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</si>
  <si>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</si>
  <si>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</si>
  <si>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</si>
  <si>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</si>
  <si>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</si>
  <si>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</si>
  <si>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</si>
  <si>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</si>
  <si>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</si>
  <si>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</si>
  <si>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</si>
  <si>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</si>
  <si>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</si>
  <si>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</si>
  <si>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</si>
  <si>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</si>
  <si>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</si>
  <si>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</si>
  <si>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</si>
  <si>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</si>
  <si>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</si>
  <si>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</si>
  <si>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</si>
  <si>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</si>
  <si>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</si>
  <si>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</si>
  <si>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</si>
  <si>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</si>
  <si>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</si>
  <si>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</si>
  <si>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</si>
  <si>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</si>
  <si>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</si>
  <si>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</si>
  <si>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</si>
  <si>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</si>
  <si>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</si>
  <si>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</si>
  <si>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</si>
  <si>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</si>
  <si>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</si>
  <si>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</si>
  <si>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</si>
  <si>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</si>
  <si>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</si>
  <si>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</si>
  <si>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</si>
  <si>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</si>
  <si>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</si>
  <si>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</si>
  <si>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</si>
  <si>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</si>
  <si>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</si>
  <si>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</si>
  <si>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</si>
  <si>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</si>
  <si>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</si>
  <si>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</si>
  <si>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</si>
  <si>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</si>
  <si>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</si>
  <si>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</si>
  <si>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</si>
  <si>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</si>
  <si>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</si>
  <si>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</si>
  <si>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</si>
  <si>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</si>
  <si>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</si>
  <si>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</si>
  <si>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</si>
  <si>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</si>
  <si>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</si>
  <si>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</si>
  <si>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</si>
  <si>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</si>
  <si>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</si>
  <si>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</si>
  <si>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</si>
  <si>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</si>
  <si>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</si>
  <si>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</si>
  <si>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</si>
  <si>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</si>
  <si>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</si>
  <si>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</si>
  <si>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</si>
  <si>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</si>
  <si>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</si>
  <si>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</si>
  <si>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</si>
  <si>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https://zapotlan.hidalgo.gob.mx/</t>
  </si>
  <si>
    <t xml:space="preserve">POA DE DIRECCION DE PROTECCION CIVIL Y BOMBEROS </t>
  </si>
  <si>
    <t xml:space="preserve">DIRECCION DE PROTECCION CIVIL Y BOMBEROS </t>
  </si>
  <si>
    <t xml:space="preserve">SECRETARIA DE SEGURIDAD </t>
  </si>
  <si>
    <t xml:space="preserve">PROTECCION CIVIL Y BOMBEROS </t>
  </si>
  <si>
    <t xml:space="preserve">POA DE LA DIREECION DE PROTECCION CIVIL Y BOMBEROS </t>
  </si>
  <si>
    <t>N/A</t>
  </si>
  <si>
    <t xml:space="preserve">N/A </t>
  </si>
  <si>
    <t xml:space="preserve">POA DE LA DIRECCION DE PORTECCION CIVIL Y BOMBEROS </t>
  </si>
  <si>
    <t>ACUERDO 2. BIENESTAR SOCIAL PARA ZAPOTLÁN</t>
  </si>
  <si>
    <t xml:space="preserve">TRAMITES Y SERVICIOS </t>
  </si>
  <si>
    <t xml:space="preserve">TRAMITES Y SERVICIOS ATENDIDOS POR LA DIRECCION DE PROTECCION CIVIL Y BOMBEROS </t>
  </si>
  <si>
    <t>C1A2</t>
  </si>
  <si>
    <t>C1A3</t>
  </si>
  <si>
    <t>C1A4</t>
  </si>
  <si>
    <t xml:space="preserve">C2 </t>
  </si>
  <si>
    <t>C2A1</t>
  </si>
  <si>
    <t>PPRTSPC=(PRP/PRR)X100%</t>
  </si>
  <si>
    <t>PSA=(PSAP/PSAR)X100</t>
  </si>
  <si>
    <t>PSA=(PSAP/PSAR)X100%</t>
  </si>
  <si>
    <t>PTPR=(PTPR/PTPR)X100%</t>
  </si>
  <si>
    <t>PPC=(PPCP/PPCR)X100%</t>
  </si>
  <si>
    <t>PRDD=(PRDDP/PRDDR)X100</t>
  </si>
  <si>
    <t xml:space="preserve">DIRECCIÓN DE PROTECCION CIVIL Y BOMBEROS </t>
  </si>
  <si>
    <t>PRTSPC</t>
  </si>
  <si>
    <t>PRP</t>
  </si>
  <si>
    <t>PRR</t>
  </si>
  <si>
    <t>PRDD</t>
  </si>
  <si>
    <t>PRDP</t>
  </si>
  <si>
    <t>PRDR</t>
  </si>
  <si>
    <t xml:space="preserve">DIRECCION DE PORTECCION CIVIL Y BOMBEROS </t>
  </si>
  <si>
    <t xml:space="preserve">POA DE DIRECCIÓN DE PROTECCION CIVIL </t>
  </si>
  <si>
    <t xml:space="preserve">POA DE DIRECCIÓN DE PROTECCION CIVIL Y BOMBEROS </t>
  </si>
  <si>
    <t>PSA</t>
  </si>
  <si>
    <t>PSAP</t>
  </si>
  <si>
    <t>PSAR</t>
  </si>
  <si>
    <t xml:space="preserve">PSA </t>
  </si>
  <si>
    <t>PTPR</t>
  </si>
  <si>
    <t>PTPP</t>
  </si>
  <si>
    <t>PCI</t>
  </si>
  <si>
    <t>PCP</t>
  </si>
  <si>
    <t xml:space="preserve">PCR </t>
  </si>
  <si>
    <t>PPCP</t>
  </si>
  <si>
    <t>PPCR</t>
  </si>
  <si>
    <t>PPC</t>
  </si>
  <si>
    <t>POA DE DIRECCIÓN DE PROTECCION CIVIL Y BOMBEROS</t>
  </si>
  <si>
    <t xml:space="preserve">SALUD </t>
  </si>
  <si>
    <t xml:space="preserve">CARENCIA POR ACCESO A LOS SERVICIOS DE SALUD </t>
  </si>
  <si>
    <t xml:space="preserve">2 BIENESTAR DEL PUEBLO </t>
  </si>
  <si>
    <t xml:space="preserve">2.1 SERVICIOS DE SALUD </t>
  </si>
  <si>
    <t xml:space="preserve">2.1.1 INCREMETAR SUSTANCIALMENTE, METERIALES PARA MEJORAR LOS SERVICIOS DE SALUD </t>
  </si>
  <si>
    <t xml:space="preserve">2.1.1.2 PROMOVER EL ABASTO DE INSUMOS PARA LA SALUD CON ENFASIS EN LAS PERSONAS </t>
  </si>
  <si>
    <t>PP2- ACUERDO 2. BIENESTAR SOCIAL PARA ZAPOTLÁN</t>
  </si>
  <si>
    <t xml:space="preserve">COORDINACIÓN DE SEGURIDAD PÚBLICA, TRÁNSITO, MOVILIDAD Y PROTECCIÓN CIVIL </t>
  </si>
  <si>
    <t>PP2- A2 C1</t>
  </si>
  <si>
    <t>PP2- A1 C1</t>
  </si>
  <si>
    <t>COORDINACIÓN DE SEGURIDAD PÚBLICA, TRÁNSITO, MOVILIDAD Y PROTECCIÓN CIVIL</t>
  </si>
  <si>
    <t>PC=(PCP/PCR)X100%</t>
  </si>
  <si>
    <t>PP2- A1  C2</t>
  </si>
  <si>
    <t>PP2- A3 C1</t>
  </si>
  <si>
    <t>PP2- A4 C1</t>
  </si>
  <si>
    <t>PP2 C2</t>
  </si>
  <si>
    <t>PP2 A1 C2</t>
  </si>
  <si>
    <t>PP2- C1</t>
  </si>
  <si>
    <t>PP2 C1</t>
  </si>
  <si>
    <t xml:space="preserve">1.1 El municipio debe contar con recursos para la autoprotección y la resiliencia en caso de una eventualidad de riesgo por protección de la población y garantizar la seguridad de los ciudadanos es una prioridad. Contar con recursos permite responder de manera rápida y eficiente ante desastres naturales, accidentes o crisis sanitarias.
1.2 El municipio debe recaudar impuestos porque estos representan la principal fuente de ingresos para financiar su funcionamiento y ofrecer servicios esenciales a la comunidad financiamiento de servicios públicos, los impuestos permiten mantener y mejorar servicios
1.3 El municipio suele contar con bajos recursos por parte de la federación debido a varios factores estructurales y administrativos dentro del sistema de distribución del presupuesto público. 
1. Modelo de distribución de ingresos
1.4 Se buscará a través de capacitaciones reflejar el avance significativo del alcance que se establecen en las tres localidades del municipio de Zapotlán de Juárez.
</t>
  </si>
  <si>
    <t xml:space="preserve">2.1 La falta de recursos municipales en protección civil se debe a la centralización del presupuesto, el difícil acceso a fondos, la baja autonomía financiera y la priorización de o priorización de otros gastos. Parámetro recaudación local, simple prevención y resiliencia.
2.2 Locatario, micro y medianas empresas (padrón de empresas)
2.3 La falta de recursos municipales en protección civil, la centralización del presupuesto, el difícil acceso a fondos, la baja autonomía financiera 
2.4 La falta de atención oportuna, falta de capacitación, y falta de interés por la autoprotección
2.5 Tiene como objetivo principal establecer estrategias y acciones para prevenir, mitigar y responder a riesgos y desastres en un municipio, garantizando la seguridad de la población y la protección de sus bienes, el medio ambiente y la infraestructura.
</t>
  </si>
  <si>
    <t xml:space="preserve">OBJETIVOS PRINCIPALES:
3.1 Prevenir y reducir riesgos: identificar amenazas naturales y antropogénicas (provocadas por el ser humano) para minimizar su impacto.
Establecer protocolos de respuesta: diseñar planes de acción en caso de emergencias como sismos, inundaciones, incendios, entre otros.
Coordinar recursos y autoridades: organizar la participación de dependencias gubernamentales, cuerpos de emergencia y la comunidad.
Capacitar a la población: fomentar la cultura de la prevención a través de simulacros, talleres y difusión de información.
Fortalecer la infraestructura de protección: implementar sistemas de alerta temprana y zonas seguras.
Recuperación y rehabilitación: establecer planes para la restauración del municipio después de un desastre.
</t>
  </si>
  <si>
    <t xml:space="preserve">Poblacional:
Ciudadanos en general, con especial atención a grupos vulnerables (niños, adultos mayores, personas con discapacidad).
Servidores públicos, cuerpos de emergencia y voluntarios comunitarios.
Institucional:
Dependencias municipales, estatales y federales con injerencia en seguridad y emergencias.
Coordinación con protección civil estatal y nacional, cuerpos de bomberos, cruz roja, seguridad pública, entre otros.
Sectorial:
Viviendas y asentamientos urbanos.
Empresas, industrias y comercios con protocolos de seguridad y emergencias.
Escuelas y centros educativos con simulacros y capacitaciones.
Infraestructura crítica (redes de agua, electricidad, transporte y comunicación).
Temporal:
Acciones preventivas permanentes.
Respuesta inmediata ante emergencias y desastres.
Procesos de recuperación y rehabilitación a corto, mediano y largo plazo.
En resumen, el programa busca abarcar todos los sectores del municipio para garantizar una protección integral y una respuesta efectiva ante cualquier contingencia.
</t>
  </si>
  <si>
    <t>Todos y cada uno de los ciudadanos, así como los visitantes del municipio de Zapotlán.</t>
  </si>
  <si>
    <t>Comunidad en general, comunidad estudiantil, comunidad empresarial hábito público y privado.</t>
  </si>
  <si>
    <t>La Dirección municipal de protección civil y bomberos debe ofrecer una variedad de servicios orientados a la prevención, atención de emergencias y recuperación ante desastres. Estos servicios se dividen en áreas clave para garantizar la seguridad de la población y minimizar riesgos.</t>
  </si>
  <si>
    <t>Si</t>
  </si>
  <si>
    <t>7.1 se realizara un padrón de beneficiarios de manera trimestral de los programas sociales en la página oficial del ayuntamiento de Zapotlán de Juárez</t>
  </si>
  <si>
    <t>El objetivo principal de la dirección municipal de protección civil y bomberos debe ofrecer una variedad de servicios orientados a la prevención, atención de emergencias y recuperación ante desastres. Estos servicios se dividen en áreas clave para garantizar la seguridad de la población y minimizar riesgos, así como la recaudación de impuestos para las necesidades de esta dirección.</t>
  </si>
  <si>
    <t>Población en general del municipio de Zapotlán de Juárez así como visitantes y transeúntes, así como sector público y privado.</t>
  </si>
  <si>
    <t>Población en general del municipio de Zapotlán de Juárez así como visitantes y transeúntes.</t>
  </si>
  <si>
    <t xml:space="preserve">Todos y cada uno de los ciudadanos, así como los visitantes del municipio de Zapotlán.
</t>
  </si>
  <si>
    <t>En base a la poca respuesta de la ciudadanía en caso de alguna emergencia, medidas de seguridad en establecimientos comerciales y la falta de cultura en pago de impuestos, como problemática principal se detectó la falta de cultura en materia de Protección Civil como problema central.</t>
  </si>
  <si>
    <t>Población de Zapotlán de Juárez y sus 3 localidades: Zapotlán de Juárez, san pedro Huaquilpan y Acayuca</t>
  </si>
  <si>
    <t xml:space="preserve">Unidades en malas condiciones, para atención de calidad a cada uno de los servicios solicitados por la ciudadanía de este municipio. 
Falta de insumos para la atención a servicios de emergencia.  
Falta de personal, para atención de cada uno de los servicios solicitados.
</t>
  </si>
  <si>
    <t>Personal de la dirección de protección civil y bomberos del municipio de Zapotlán de Juárez.</t>
  </si>
  <si>
    <t xml:space="preserve">Personas que no tienen interés alguno en el tema de capacita citación  de Protección Civil, así como la omisión de pago de impuestos, baja recaudación. </t>
  </si>
  <si>
    <t xml:space="preserve">La falta de atención oportuna, falta de  capacitación, y falta de interés por la autoprotección
</t>
  </si>
  <si>
    <t xml:space="preserve">Capacitación en prevención y reducción de riesgos, atención de emergencias, recuperación y rehabilitación
</t>
  </si>
  <si>
    <t xml:space="preserve">Falta de recaudación de impuestos </t>
  </si>
  <si>
    <t>Falta de personal capacitado, falta de vehículos de emergencia, falta de insumos y consumibles</t>
  </si>
  <si>
    <t>Falta de prevención ocasionando accidentes en carreteras, viviendas, empresas, vía publica</t>
  </si>
  <si>
    <t>Recaudación de impuestos</t>
  </si>
  <si>
    <t xml:space="preserve">Personal capacitado, vehículos de emergencia óptimos e insumos y consumibles suficientes </t>
  </si>
  <si>
    <t xml:space="preserve">Prevención de accidentes en carreteras, viviendas, empresas y vía pública </t>
  </si>
  <si>
    <t xml:space="preserve">
Falta de cultura en materia de protección civil
</t>
  </si>
  <si>
    <t xml:space="preserve">Capacitación a la población en general en materia de protección civil, fomentar la cultura de recaudación de impuestos en el sector público y privado realizar estrategias y concientizar a la población para que  cuente con una cultura viable de protección civil.
</t>
  </si>
  <si>
    <t>Falta de presupuesto para la prevención de riesgos</t>
  </si>
  <si>
    <t>Falta de insumos para la atención</t>
  </si>
  <si>
    <t>Falta de respuesta ante el impacto de un agente perturbador</t>
  </si>
  <si>
    <t xml:space="preserve">Presupuesto para la prevención de riesgos </t>
  </si>
  <si>
    <t xml:space="preserve">Insumos suficientes para la atención </t>
  </si>
  <si>
    <t xml:space="preserve">Respuesta ante el impacto a un agente perturbador </t>
  </si>
  <si>
    <t xml:space="preserve">Trámites y servicios </t>
  </si>
  <si>
    <t xml:space="preserve">Trámites y servicios atendidos por la dirección de Protección Civil y Bomberos </t>
  </si>
  <si>
    <t xml:space="preserve">Porcentaje entrega de reporte de servicios y tramites </t>
  </si>
  <si>
    <t xml:space="preserve">Dictámenes emitidos, registro electrónico, formato de atención prehospitalaria, registro de personas atendidas </t>
  </si>
  <si>
    <t>Trimestral</t>
  </si>
  <si>
    <t xml:space="preserve">Recaudación de dinero mediante el trámite de dictamen de medidas de seguridad </t>
  </si>
  <si>
    <t xml:space="preserve">Recaudación de dinero mediante el trámite de dictamen de medidas de seguridad a establecimientos del municipio de Zapotlán </t>
  </si>
  <si>
    <t xml:space="preserve">Porcentaje de recaudación de dinero </t>
  </si>
  <si>
    <t xml:space="preserve">Dictámenes emitidos, registro electrónico y expediente del solicitante </t>
  </si>
  <si>
    <t xml:space="preserve">Atención de servicios prehospitalarios </t>
  </si>
  <si>
    <t xml:space="preserve">Atención de cada uno de los servicios prehospitalarios solicitados por la ciudadanía del municipio </t>
  </si>
  <si>
    <t xml:space="preserve">Porcentaje de servicios atendidos </t>
  </si>
  <si>
    <t xml:space="preserve">Evidencia fotográfica, registro electrónico y formato de atención pregospitalaria </t>
  </si>
  <si>
    <t xml:space="preserve">Atención de servicios de accidentes automotores </t>
  </si>
  <si>
    <t xml:space="preserve">Servicios atendidos de los cuales se incluyen derrapes de motocicleta y accidentes automovilísticos </t>
  </si>
  <si>
    <t xml:space="preserve">Atención de traslados programados </t>
  </si>
  <si>
    <t xml:space="preserve">Traslados programados realizados, de los cuales son solicitados por la ciudadanía del municipio para consulta médica en su mayoría son a la ciudad de Pachuca y ciudad de México </t>
  </si>
  <si>
    <t xml:space="preserve">Porcentaje de traslados programados realizados </t>
  </si>
  <si>
    <t xml:space="preserve">Solicitud vía oficio, evidencia fotográfica, registro electrónico, formato de traslado programado </t>
  </si>
  <si>
    <t xml:space="preserve">Capacitación en materia de Protección Civil </t>
  </si>
  <si>
    <t>Capacitaciones impartidas en materia de protección civil a población en general</t>
  </si>
  <si>
    <t xml:space="preserve">Porcentaje de capacitaciones impartidas  </t>
  </si>
  <si>
    <t xml:space="preserve">Evidencia fotográfica, lista de asistencia, constancias emitidas </t>
  </si>
  <si>
    <t xml:space="preserve">Personas capacitadas en materia de pc </t>
  </si>
  <si>
    <t>Número de personas capacitadas en los distintos temas en relación a PC</t>
  </si>
  <si>
    <t xml:space="preserve">Porcentaje de personas capacitadas </t>
  </si>
  <si>
    <t>Trámites y servicios</t>
  </si>
  <si>
    <t>PRTSPC  Porcentaje de reporte de trámites y servicios de pc</t>
  </si>
  <si>
    <t>PRP Porcentaje de reportes programados</t>
  </si>
  <si>
    <t xml:space="preserve">PRR Porcentaje de reportes realizados </t>
  </si>
  <si>
    <t xml:space="preserve"> Atención de servicios prehospitalarios</t>
  </si>
  <si>
    <t>Atención de servicios de accidentes automotores</t>
  </si>
  <si>
    <t>Atención de traslados programados</t>
  </si>
  <si>
    <t>Capacitación en materia de Protección Civil</t>
  </si>
  <si>
    <t>Personas capacitadas en materia de pc</t>
  </si>
  <si>
    <t>PRDD Porcentaje de recaudación de dinero</t>
  </si>
  <si>
    <t>PRDP Porcentaje de recaudación de dinero programada</t>
  </si>
  <si>
    <t>PRDR Porcentaje recaudación de dinero realizada</t>
  </si>
  <si>
    <t>PSA Porcentaje de servicios atendidos</t>
  </si>
  <si>
    <t>PSAP Porcentaje de servicios atendidos programados</t>
  </si>
  <si>
    <t>PSAR Porcentaje de servicios atendidos realizados</t>
  </si>
  <si>
    <t>PSAPorcentaje de servicios atendidos</t>
  </si>
  <si>
    <t>PSAR Porcentaje de servicios atendidos programados</t>
  </si>
  <si>
    <t>PTPR Porcentaje de traslados programados</t>
  </si>
  <si>
    <t xml:space="preserve">PTPR Porcentaje de traslados programados realizados </t>
  </si>
  <si>
    <t>PTPR Porcentaje de traslados programados realizados</t>
  </si>
  <si>
    <t xml:space="preserve">PCI Porcentaje de capacitaciones impartidas  </t>
  </si>
  <si>
    <t>PCP Porcentaje de capacitaciones programadas</t>
  </si>
  <si>
    <t>PCR Porcentaje de capacitaciones realizadas</t>
  </si>
  <si>
    <t xml:space="preserve">PPCS Porcentaje de personas capacitada </t>
  </si>
  <si>
    <t xml:space="preserve">PPCP Porcentaje de personas capacitadas programadas </t>
  </si>
  <si>
    <t xml:space="preserve">PPCR Porcentaje de personas capacitadas realizadas </t>
  </si>
  <si>
    <t xml:space="preserve">Porcentaje </t>
  </si>
  <si>
    <t>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t>
  </si>
  <si>
    <t xml:space="preserve">
2.1.1.2 Brindar un aval ciudadano que colabore de manera eficaz con las clínicas imss-bienestar, optimizando los tiempos de atención de los servicios de salud de los derechohabientes del municipio.
</t>
  </si>
  <si>
    <t>2.1.1 Impulsar la gestión de abasto de medicamentos e insumos para la salud en las unidades médicas de nuestro municipio dando respuesta a las necesidades médicas de las y los ciudadanos</t>
  </si>
  <si>
    <t>Acuerdo 2. Bienestar social para Zapotlán</t>
  </si>
  <si>
    <t>2.1 Optimizar los tiempos de atención médica y la calidad de los servicios de salud, garantizando la prevención y la atención medica básica para los ciudadanos de Zapotlán</t>
  </si>
  <si>
    <t>Acuerdo 2 bienestar del pueblo</t>
  </si>
  <si>
    <t>La dirección municipal de protección civil y bomberos debe ofrecer una variedad de servicios orientados a la prevención, atención de emergencias y recuperación ante desastres. Estos servicios se dividen en áreas clave para garantizar la seguridad de la población y minimizar riesgos.</t>
  </si>
  <si>
    <t xml:space="preserve">Porcentaje, de capacitaciones programadas
eficiencia y calidad
</t>
  </si>
  <si>
    <t xml:space="preserve">Medios de verificación: carpeta físicas y digitales de 10 capacitaciones
fuente de información: carpeta físicas y digitales de 10 capacitaciones programadas
periodicidad: anual
</t>
  </si>
  <si>
    <t>Completar el 90% de las actividades</t>
  </si>
  <si>
    <t>Que la población del municipio de Zapotlán de Juárez cuente con las capacita citaciones, así mismo cada uno de los establecimientos públicos cuenta con las medidas necesarias para garantizar la seguridad y minimizar los riegos.</t>
  </si>
  <si>
    <t xml:space="preserve">Porcentaje, de 10 capacitaciones programadas anualmente
eficiencia y calidad
</t>
  </si>
  <si>
    <t xml:space="preserve">Medios de verificación: lista de asistencia, evidencia fotográfica de capacitaciones impartidas, constancias de capacitaciones al personal 
fuente de información: carpeta de capacitaciones 
periodicidad: anual
</t>
  </si>
  <si>
    <t xml:space="preserve">La ciudadanía buscara a través de la dirección la orientación a permanecer a estas capacitaciones  </t>
  </si>
  <si>
    <t xml:space="preserve">1.- Realizar estrategias encaminadas a la recaudación de impuestos para la prevención de riesgos.
2.- Contar con los insumos y suministros necesarios para la atención de todas las emergencias.
3.- Realizar capacitaciones de acuerdo a al impacto de un agente perturbador.
4.- Contar con el personal capacitado, así como la gestión de insumos y consumibles, dotando de presupuesto, para contar con los vehículos de emergencias teniendo como objetivo la atención de servicios de emergencia sean atendidos eficazmente.
</t>
  </si>
  <si>
    <t>PP2- C2</t>
  </si>
  <si>
    <t>Atención de servicios prehospitalarios</t>
  </si>
  <si>
    <t>Servicios atendidos de los cuales se incluyen derrapes de motocicleta y accidentes automovilísticos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</si>
</sst>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0"/>
  </numFmts>
  <fonts count="110">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10"/>
      <color rgb="FF000000"/>
      <name val="Times New Roman"/>
      <charset val="204"/>
    </font>
    <font>
      <sz val="9"/>
      <color theme="1"/>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6">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xf numFmtId="0" fontId="17" fillId="0" borderId="0"/>
    <xf numFmtId="44" fontId="108" fillId="0" borderId="0" applyFont="0" applyFill="0" applyBorder="0" applyAlignment="0" applyProtection="0"/>
  </cellStyleXfs>
  <cellXfs count="812">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85" fillId="0" borderId="34" xfId="0" applyFont="1" applyBorder="1" applyAlignment="1">
      <alignment horizontal="center" vertical="center"/>
    </xf>
    <xf numFmtId="0" fontId="18" fillId="0" borderId="10" xfId="0" applyFont="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4"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4"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90"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17" fillId="0" borderId="0" xfId="4" applyAlignment="1">
      <alignment horizontal="left" vertical="top"/>
    </xf>
    <xf numFmtId="0" fontId="3" fillId="8" borderId="10" xfId="4" applyFont="1" applyFill="1" applyBorder="1" applyAlignment="1">
      <alignment horizontal="center" vertical="center" wrapText="1"/>
    </xf>
    <xf numFmtId="0" fontId="18" fillId="0" borderId="10" xfId="4" applyFont="1" applyBorder="1" applyAlignment="1">
      <alignment horizontal="center" vertical="center" wrapText="1"/>
    </xf>
    <xf numFmtId="0" fontId="87" fillId="8" borderId="10" xfId="4" applyFont="1" applyFill="1" applyBorder="1" applyAlignment="1">
      <alignment horizontal="center" vertical="center" wrapText="1"/>
    </xf>
    <xf numFmtId="0" fontId="24" fillId="0" borderId="10" xfId="4" applyFont="1" applyBorder="1" applyAlignment="1">
      <alignment horizontal="center" vertical="center" wrapText="1"/>
    </xf>
    <xf numFmtId="0" fontId="93" fillId="7" borderId="10" xfId="4" applyFont="1" applyFill="1" applyBorder="1" applyAlignment="1">
      <alignment horizontal="center" vertical="center" wrapText="1"/>
    </xf>
    <xf numFmtId="0" fontId="12" fillId="7" borderId="10" xfId="4" applyFont="1" applyFill="1" applyBorder="1" applyAlignment="1">
      <alignment horizontal="center" vertical="center" wrapText="1"/>
    </xf>
    <xf numFmtId="0" fontId="18" fillId="0" borderId="10" xfId="4" applyFont="1" applyBorder="1" applyAlignment="1">
      <alignment horizontal="left" vertical="center" wrapText="1"/>
    </xf>
    <xf numFmtId="44" fontId="85" fillId="23" borderId="34" xfId="5" applyFont="1" applyFill="1" applyBorder="1" applyAlignment="1">
      <alignment horizontal="center" vertical="center"/>
    </xf>
    <xf numFmtId="44" fontId="87" fillId="11" borderId="34" xfId="5" applyFont="1" applyFill="1" applyBorder="1" applyAlignment="1">
      <alignment horizontal="center" vertical="center"/>
    </xf>
    <xf numFmtId="44" fontId="85" fillId="0" borderId="34" xfId="5" applyFont="1" applyBorder="1" applyAlignment="1">
      <alignment horizontal="center" vertical="center" wrapText="1"/>
    </xf>
    <xf numFmtId="44" fontId="59" fillId="15" borderId="34" xfId="5" applyFont="1" applyFill="1" applyBorder="1" applyAlignment="1">
      <alignment horizontal="center" vertical="center"/>
    </xf>
    <xf numFmtId="44" fontId="85" fillId="0" borderId="34" xfId="5" applyFont="1" applyBorder="1" applyAlignment="1">
      <alignment horizontal="center" vertical="center"/>
    </xf>
    <xf numFmtId="44" fontId="85" fillId="0" borderId="34" xfId="5" applyFont="1" applyFill="1" applyBorder="1" applyAlignment="1">
      <alignment horizontal="center" vertical="center" wrapText="1"/>
    </xf>
    <xf numFmtId="0" fontId="85" fillId="0" borderId="34" xfId="2" applyFont="1" applyFill="1" applyBorder="1" applyAlignment="1">
      <alignment horizontal="center" vertical="center" wrapText="1"/>
    </xf>
    <xf numFmtId="0" fontId="18" fillId="27" borderId="14" xfId="0" applyFont="1" applyFill="1" applyBorder="1" applyAlignment="1">
      <alignment horizontal="center" vertical="center" wrapText="1"/>
    </xf>
    <xf numFmtId="0" fontId="24" fillId="27" borderId="34" xfId="0" applyFont="1" applyFill="1" applyBorder="1" applyAlignment="1">
      <alignment horizontal="justify" vertical="center" wrapText="1"/>
    </xf>
    <xf numFmtId="0" fontId="3" fillId="0" borderId="10" xfId="4" applyFont="1" applyBorder="1" applyAlignment="1">
      <alignment horizontal="center" vertical="center" wrapText="1"/>
    </xf>
    <xf numFmtId="1" fontId="78" fillId="0" borderId="10" xfId="4" applyNumberFormat="1" applyFont="1" applyBorder="1" applyAlignment="1">
      <alignment horizontal="center" vertical="center" wrapText="1" shrinkToFit="1"/>
    </xf>
    <xf numFmtId="44" fontId="92" fillId="0" borderId="37" xfId="5" applyFont="1" applyBorder="1" applyAlignment="1">
      <alignment horizontal="center" vertical="center" wrapText="1"/>
    </xf>
    <xf numFmtId="44" fontId="40" fillId="0" borderId="37" xfId="5" applyFont="1" applyBorder="1" applyAlignment="1">
      <alignment horizontal="center" vertical="center"/>
    </xf>
    <xf numFmtId="0" fontId="40" fillId="0" borderId="34" xfId="0" applyFont="1" applyBorder="1" applyAlignment="1">
      <alignment horizontal="center" vertical="center" wrapText="1"/>
    </xf>
    <xf numFmtId="0" fontId="24" fillId="0" borderId="34" xfId="0" applyFont="1" applyFill="1" applyBorder="1" applyAlignment="1">
      <alignment horizontal="justify" vertical="center" wrapText="1"/>
    </xf>
    <xf numFmtId="9" fontId="24" fillId="0" borderId="34" xfId="0" applyNumberFormat="1" applyFont="1" applyBorder="1" applyAlignment="1">
      <alignment horizontal="center" vertical="center" wrapText="1"/>
    </xf>
    <xf numFmtId="0" fontId="4" fillId="0" borderId="13" xfId="4" applyFont="1" applyBorder="1" applyAlignment="1">
      <alignment horizontal="center" vertical="center" wrapText="1"/>
    </xf>
    <xf numFmtId="0" fontId="87" fillId="8" borderId="33" xfId="4" applyFont="1" applyFill="1" applyBorder="1" applyAlignment="1">
      <alignment horizontal="center" vertical="center" wrapText="1"/>
    </xf>
    <xf numFmtId="0" fontId="3" fillId="8" borderId="33" xfId="4" applyFont="1" applyFill="1" applyBorder="1" applyAlignment="1">
      <alignment horizontal="center" vertical="center" wrapText="1"/>
    </xf>
    <xf numFmtId="0" fontId="18" fillId="0" borderId="34" xfId="4" applyFont="1" applyBorder="1" applyAlignment="1">
      <alignment horizontal="left" vertical="center" wrapText="1"/>
    </xf>
    <xf numFmtId="0" fontId="18" fillId="0" borderId="13" xfId="4" applyFont="1" applyBorder="1" applyAlignment="1">
      <alignment horizontal="center" vertical="center" wrapText="1"/>
    </xf>
    <xf numFmtId="6" fontId="85" fillId="0" borderId="34" xfId="5" applyNumberFormat="1" applyFont="1" applyFill="1" applyBorder="1" applyAlignment="1">
      <alignment horizontal="center" vertical="center" wrapText="1"/>
    </xf>
    <xf numFmtId="6" fontId="85" fillId="0" borderId="34" xfId="5" applyNumberFormat="1" applyFont="1" applyFill="1" applyBorder="1" applyAlignment="1">
      <alignment horizontal="center" vertical="center"/>
    </xf>
    <xf numFmtId="6" fontId="24" fillId="0" borderId="34" xfId="0" applyNumberFormat="1" applyFont="1" applyBorder="1" applyAlignment="1">
      <alignment horizontal="center" vertical="center" wrapText="1"/>
    </xf>
    <xf numFmtId="164" fontId="24" fillId="0" borderId="34" xfId="0" applyNumberFormat="1" applyFont="1" applyBorder="1" applyAlignment="1">
      <alignment horizontal="center" vertical="center"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wrapText="1"/>
    </xf>
    <xf numFmtId="0" fontId="85" fillId="0" borderId="31"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18" xfId="3" applyBorder="1" applyAlignment="1">
      <alignment horizontal="center" vertical="center" wrapText="1"/>
    </xf>
    <xf numFmtId="0" fontId="84" fillId="0" borderId="0" xfId="3" applyFont="1" applyAlignment="1">
      <alignment horizontal="center" vertical="center" wrapText="1"/>
    </xf>
    <xf numFmtId="0" fontId="84" fillId="0" borderId="5" xfId="3" applyFont="1" applyBorder="1" applyAlignment="1">
      <alignment horizontal="center" vertical="center" wrapText="1"/>
    </xf>
    <xf numFmtId="0" fontId="84" fillId="0" borderId="18" xfId="3" applyFont="1" applyBorder="1" applyAlignment="1">
      <alignment horizontal="center" vertical="center" wrapText="1"/>
    </xf>
    <xf numFmtId="0" fontId="84" fillId="0" borderId="23" xfId="3" applyFont="1" applyBorder="1" applyAlignment="1">
      <alignment horizontal="center" vertical="center" wrapText="1"/>
    </xf>
    <xf numFmtId="0" fontId="84" fillId="0" borderId="8" xfId="3" applyFont="1" applyBorder="1" applyAlignment="1">
      <alignment horizontal="center" vertical="center" wrapText="1"/>
    </xf>
    <xf numFmtId="0" fontId="84" fillId="0" borderId="9" xfId="3" applyFont="1" applyBorder="1" applyAlignment="1">
      <alignment horizontal="center" vertical="center" wrapText="1"/>
    </xf>
    <xf numFmtId="0" fontId="84" fillId="0" borderId="21" xfId="3"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57" fillId="7" borderId="0" xfId="4" applyFont="1" applyFill="1" applyAlignment="1">
      <alignment horizontal="center" vertical="center" wrapText="1"/>
    </xf>
    <xf numFmtId="0" fontId="88" fillId="8" borderId="0" xfId="4" applyFont="1" applyFill="1" applyAlignment="1">
      <alignment horizontal="center" vertical="center" wrapText="1"/>
    </xf>
    <xf numFmtId="0" fontId="17" fillId="0" borderId="0" xfId="4" applyAlignment="1">
      <alignment horizontal="center" vertical="top"/>
    </xf>
    <xf numFmtId="0" fontId="57" fillId="7" borderId="4" xfId="4" applyFont="1" applyFill="1" applyBorder="1" applyAlignment="1">
      <alignment horizontal="center" vertical="center" wrapText="1"/>
    </xf>
    <xf numFmtId="0" fontId="88" fillId="8" borderId="4" xfId="4" applyFont="1" applyFill="1" applyBorder="1" applyAlignment="1">
      <alignment horizontal="center" vertical="center" wrapText="1"/>
    </xf>
    <xf numFmtId="0" fontId="57" fillId="7" borderId="29" xfId="4" applyFont="1" applyFill="1" applyBorder="1" applyAlignment="1">
      <alignment horizontal="center" vertical="center" wrapText="1"/>
    </xf>
    <xf numFmtId="0" fontId="57" fillId="7" borderId="31" xfId="4" applyFont="1" applyFill="1" applyBorder="1" applyAlignment="1">
      <alignment horizontal="center" vertical="center" wrapText="1"/>
    </xf>
    <xf numFmtId="0" fontId="87" fillId="8" borderId="7" xfId="4" applyFont="1" applyFill="1" applyBorder="1" applyAlignment="1">
      <alignment horizontal="center" vertical="center" wrapText="1"/>
    </xf>
    <xf numFmtId="0" fontId="87" fillId="8" borderId="9" xfId="4" applyFont="1" applyFill="1" applyBorder="1" applyAlignment="1">
      <alignment horizontal="center" vertical="center" wrapText="1"/>
    </xf>
    <xf numFmtId="0" fontId="88" fillId="8" borderId="29" xfId="4" applyFont="1" applyFill="1" applyBorder="1" applyAlignment="1">
      <alignment horizontal="center" vertical="center" wrapText="1"/>
    </xf>
    <xf numFmtId="0" fontId="88" fillId="8" borderId="31" xfId="4"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18" fillId="0" borderId="34" xfId="0" applyFont="1" applyBorder="1" applyAlignment="1">
      <alignment horizontal="center" vertical="center" wrapText="1"/>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94" fillId="9" borderId="37" xfId="2" applyFont="1" applyFill="1" applyBorder="1" applyAlignment="1">
      <alignment horizontal="center" vertical="center"/>
    </xf>
    <xf numFmtId="0" fontId="94" fillId="9" borderId="38" xfId="2" applyFont="1" applyFill="1" applyBorder="1" applyAlignment="1">
      <alignment horizontal="center" vertical="center"/>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94" fillId="8" borderId="37" xfId="2" applyFont="1" applyFill="1" applyBorder="1" applyAlignment="1">
      <alignment horizontal="center" vertical="center" wrapText="1"/>
    </xf>
    <xf numFmtId="0" fontId="94"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15" borderId="34" xfId="0" applyFont="1" applyFill="1" applyBorder="1" applyAlignment="1">
      <alignment horizontal="center" vertical="center"/>
    </xf>
    <xf numFmtId="0" fontId="89" fillId="21" borderId="34"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9" fillId="8" borderId="34" xfId="0" applyFont="1" applyFill="1" applyBorder="1" applyAlignment="1">
      <alignment horizontal="center" vertical="center"/>
    </xf>
    <xf numFmtId="0" fontId="70" fillId="0" borderId="39" xfId="0" applyFont="1" applyBorder="1" applyAlignment="1">
      <alignment horizontal="center" vertical="center"/>
    </xf>
    <xf numFmtId="0" fontId="100"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1" fillId="0" borderId="34" xfId="0" applyFont="1" applyBorder="1" applyAlignment="1">
      <alignment horizontal="left" vertical="center" wrapText="1"/>
    </xf>
    <xf numFmtId="0" fontId="98" fillId="22" borderId="34" xfId="0" applyFont="1" applyFill="1" applyBorder="1" applyAlignment="1">
      <alignment horizontal="center" vertical="center" wrapText="1"/>
    </xf>
    <xf numFmtId="0" fontId="99" fillId="8" borderId="34" xfId="0" applyFont="1" applyFill="1" applyBorder="1" applyAlignment="1">
      <alignment horizontal="center" vertical="center" wrapText="1"/>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5" fillId="0" borderId="34" xfId="0" applyFont="1" applyBorder="1" applyAlignment="1">
      <alignment horizontal="center" vertical="center"/>
    </xf>
    <xf numFmtId="0" fontId="105"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28" fillId="0" borderId="34" xfId="3" applyBorder="1" applyAlignment="1">
      <alignment horizontal="center" vertical="center" wrapText="1"/>
    </xf>
    <xf numFmtId="0" fontId="48" fillId="0" borderId="34" xfId="0" applyFont="1" applyBorder="1" applyAlignment="1">
      <alignment horizontal="center" vertical="center" wrapText="1"/>
    </xf>
    <xf numFmtId="0" fontId="96"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109" fillId="0" borderId="34" xfId="0" applyFont="1" applyBorder="1" applyAlignment="1">
      <alignment horizontal="center" vertical="center" wrapText="1"/>
    </xf>
    <xf numFmtId="0" fontId="96" fillId="0" borderId="34" xfId="0" applyFont="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0" fillId="15" borderId="34" xfId="0" applyFont="1" applyFill="1" applyBorder="1" applyAlignment="1">
      <alignment horizontal="center" vertical="center" wrapText="1"/>
    </xf>
    <xf numFmtId="0" fontId="87" fillId="0"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57" fillId="7"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106" fillId="0" borderId="34" xfId="3" applyFont="1" applyBorder="1" applyAlignment="1">
      <alignment horizontal="center" vertical="center" wrapText="1"/>
    </xf>
    <xf numFmtId="0" fontId="24" fillId="7" borderId="25" xfId="0" applyFont="1" applyFill="1" applyBorder="1" applyAlignment="1">
      <alignment horizontal="center" vertical="center"/>
    </xf>
    <xf numFmtId="0" fontId="103"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92" fillId="0" borderId="11"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6"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8" xfId="0" applyFont="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0" fillId="4" borderId="38" xfId="0" applyFont="1" applyFill="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6" fillId="7" borderId="4" xfId="0" applyFont="1" applyFill="1" applyBorder="1" applyAlignment="1">
      <alignment horizontal="center" vertical="center" wrapText="1"/>
    </xf>
    <xf numFmtId="0" fontId="92" fillId="0" borderId="27" xfId="0" applyFont="1" applyBorder="1" applyAlignment="1">
      <alignment horizontal="center" vertical="center" wrapText="1"/>
    </xf>
    <xf numFmtId="0" fontId="92" fillId="0" borderId="39" xfId="0" applyFont="1" applyBorder="1" applyAlignment="1">
      <alignment horizontal="center" vertical="center" wrapText="1"/>
    </xf>
    <xf numFmtId="0" fontId="92" fillId="0" borderId="28" xfId="0" applyFont="1" applyBorder="1" applyAlignment="1">
      <alignment horizontal="center" vertical="center" wrapText="1"/>
    </xf>
    <xf numFmtId="0" fontId="96"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28" fillId="0" borderId="29" xfId="3" applyBorder="1" applyAlignment="1">
      <alignment horizontal="center" vertical="center" wrapText="1"/>
    </xf>
    <xf numFmtId="0" fontId="48" fillId="0" borderId="31" xfId="0" applyFont="1" applyBorder="1" applyAlignment="1">
      <alignment horizontal="center" vertical="center" wrapText="1"/>
    </xf>
    <xf numFmtId="0" fontId="109" fillId="0" borderId="29" xfId="0" applyFont="1" applyBorder="1" applyAlignment="1">
      <alignment horizontal="center" vertical="center" wrapText="1"/>
    </xf>
    <xf numFmtId="0" fontId="109" fillId="0" borderId="31"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0"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40" fillId="0" borderId="0" xfId="0" applyFont="1" applyAlignment="1">
      <alignment horizontal="center" vertical="center"/>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4" fillId="0" borderId="11" xfId="0" applyNumberFormat="1" applyFont="1" applyBorder="1" applyAlignment="1">
      <alignment horizontal="left" vertical="top" shrinkToFit="1"/>
    </xf>
    <xf numFmtId="1" fontId="104" fillId="0" borderId="12" xfId="0" applyNumberFormat="1" applyFont="1" applyBorder="1" applyAlignment="1">
      <alignment horizontal="left" vertical="top" shrinkToFit="1"/>
    </xf>
    <xf numFmtId="1" fontId="104"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4" fillId="0" borderId="11" xfId="0" applyNumberFormat="1" applyFont="1" applyBorder="1" applyAlignment="1">
      <alignment horizontal="left" vertical="center" shrinkToFit="1"/>
    </xf>
    <xf numFmtId="1" fontId="104" fillId="0" borderId="12" xfId="0" applyNumberFormat="1" applyFont="1" applyBorder="1" applyAlignment="1">
      <alignment horizontal="left" vertical="center" shrinkToFit="1"/>
    </xf>
    <xf numFmtId="1" fontId="104" fillId="0" borderId="13" xfId="0" applyNumberFormat="1" applyFont="1" applyBorder="1" applyAlignment="1">
      <alignment horizontal="left" vertical="center" shrinkToFit="1"/>
    </xf>
    <xf numFmtId="1" fontId="104" fillId="0" borderId="11" xfId="0" applyNumberFormat="1" applyFont="1" applyBorder="1" applyAlignment="1">
      <alignment horizontal="left" vertical="center" wrapText="1" shrinkToFit="1"/>
    </xf>
    <xf numFmtId="1" fontId="104" fillId="0" borderId="12" xfId="0" applyNumberFormat="1" applyFont="1" applyBorder="1" applyAlignment="1">
      <alignment horizontal="left" vertical="center" wrapText="1" shrinkToFit="1"/>
    </xf>
    <xf numFmtId="1" fontId="104"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0" fillId="0" borderId="0" xfId="0" applyAlignment="1">
      <alignment horizontal="center" vertical="top"/>
    </xf>
    <xf numFmtId="0" fontId="10"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xf numFmtId="0" fontId="3" fillId="26" borderId="11" xfId="0" applyFont="1" applyFill="1" applyBorder="1" applyAlignment="1">
      <alignment horizontal="center" vertical="center" wrapText="1"/>
    </xf>
    <xf numFmtId="0" fontId="3" fillId="26" borderId="12"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65" fillId="0" borderId="34" xfId="4" applyFont="1" applyBorder="1" applyAlignment="1">
      <alignment horizontal="center" vertical="center" wrapText="1"/>
    </xf>
    <xf numFmtId="0" fontId="86" fillId="0" borderId="0" xfId="0" applyFont="1" applyAlignment="1">
      <alignment horizontal="center" vertical="center"/>
    </xf>
    <xf numFmtId="0" fontId="86" fillId="0" borderId="34" xfId="0" applyFont="1" applyBorder="1" applyAlignment="1">
      <alignment horizontal="center" vertical="center" wrapText="1"/>
    </xf>
    <xf numFmtId="0" fontId="18" fillId="0" borderId="13" xfId="4" applyFont="1" applyBorder="1" applyAlignment="1">
      <alignment horizontal="center" vertical="top" wrapText="1"/>
    </xf>
    <xf numFmtId="0" fontId="18" fillId="0" borderId="34" xfId="4" applyFont="1" applyBorder="1" applyAlignment="1">
      <alignment horizontal="center" vertical="top" wrapText="1"/>
    </xf>
    <xf numFmtId="0" fontId="18" fillId="0" borderId="10" xfId="4" applyFont="1" applyBorder="1" applyAlignment="1">
      <alignment horizontal="justify" vertical="center" wrapText="1"/>
    </xf>
    <xf numFmtId="44" fontId="65" fillId="0" borderId="34" xfId="0" applyNumberFormat="1" applyFont="1" applyBorder="1" applyAlignment="1">
      <alignment horizontal="center" vertical="center" wrapText="1"/>
    </xf>
  </cellXfs>
  <cellStyles count="6">
    <cellStyle name="Hipervínculo" xfId="3" builtinId="8"/>
    <cellStyle name="Moneda" xfId="5" builtinId="4"/>
    <cellStyle name="Normal" xfId="0" builtinId="0"/>
    <cellStyle name="Normal 2" xfId="2" xr:uid="{00000000-0005-0000-0000-000003000000}"/>
    <cellStyle name="Normal 3" xfId="4" xr:uid="{00000000-0005-0000-0000-000004000000}"/>
    <cellStyle name="Porcentaje" xfId="1" builtinId="5"/>
  </cellStyles>
  <dxfs count="0"/>
  <tableStyles count="0" defaultTableStyle="TableStyleMedium9" defaultPivotStyle="PivotStyleLight16"/>
  <colors>
    <mruColors>
      <color rgb="FF63132A"/>
      <color rgb="FF902538"/>
      <color rgb="FF585858"/>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12</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{8EA78B99-E21D-493C-AC2B-669A47BCF714}</c15:txfldGUID>
                      <c15:f>'AE1'!$H$51</c15:f>
                      <c15:dlblFieldTableCache>
                        <c:ptCount val="1"/>
                        <c:pt idx="0">
                          <c:v>9</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{4F964F0F-8B74-4112-95DB-DCDF206041D8}</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{60C2B185-2F46-4B23-884D-5BF4444AEB30}</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9</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431356112"/>
        <c:axId val="-596247568"/>
      </c:barChart>
      <c:catAx>
        <c:axId val="-431356112"/>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96247568"/>
        <c:crosses val="autoZero"/>
        <c:auto val="1"/>
        <c:lblAlgn val="ctr"/>
        <c:lblOffset val="100"/>
        <c:noMultiLvlLbl val="0"/>
      </c:catAx>
      <c:valAx>
        <c:axId val="-5962475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31356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_("$"* #,##0.00_);_("$"* \(#,##0.00\);_("$"* "-"??_);_(@_)</c:formatCode>
                <c:ptCount val="2"/>
                <c:pt idx="0">
                  <c:v>406600</c:v>
                </c:pt>
                <c:pt idx="1">
                  <c:v>171275.9</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715</c:v>
                </c:pt>
                <c:pt idx="1">
                  <c:v>195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365</c:v>
                </c:pt>
                <c:pt idx="1">
                  <c:v>95</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327</c:v>
                </c:pt>
                <c:pt idx="1">
                  <c:v>107</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4</c:v>
                </c:pt>
                <c:pt idx="1">
                  <c:v>1</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173</c:v>
                </c:pt>
                <c:pt idx="1">
                  <c:v>58</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{B6D54F79-887A-4D74-8CDC-E2A410341719}</c15:txfldGUID>
                      <c15:f>'AE2'!$H$51</c15:f>
                      <c15:dlblFieldTableCache>
                        <c:ptCount val="1"/>
                        <c:pt idx="0">
                          <c:v>9</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{2778F108-A2FE-47B9-B518-272A79D07CC1}</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{1C0E5742-AE3D-48D2-88DF-6F5494D4B6D3}</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9</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431352304"/>
        <c:axId val="-431351760"/>
      </c:barChart>
      <c:catAx>
        <c:axId val="-431352304"/>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31351760"/>
        <c:crosses val="autoZero"/>
        <c:auto val="1"/>
        <c:lblAlgn val="ctr"/>
        <c:lblOffset val="100"/>
        <c:noMultiLvlLbl val="0"/>
      </c:catAx>
      <c:valAx>
        <c:axId val="-4313517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4313523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42%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797080</xdr:colOff>
      <xdr:row>52</xdr:row>
      <xdr:rowOff>191960</xdr:rowOff>
    </xdr:from>
    <xdr:to>
      <xdr:col>6</xdr:col>
      <xdr:colOff>954449</xdr:colOff>
      <xdr:row>67</xdr:row>
      <xdr:rowOff>150547</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1020335</xdr:colOff>
      <xdr:row>57</xdr:row>
      <xdr:rowOff>136481</xdr:rowOff>
    </xdr:from>
    <xdr:to>
      <xdr:col>6</xdr:col>
      <xdr:colOff>122929</xdr:colOff>
      <xdr:row>62</xdr:row>
      <xdr:rowOff>86784</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754570" y="18256393"/>
          <a:ext cx="1298947" cy="734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33%</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146798</xdr:colOff>
      <xdr:row>8</xdr:row>
      <xdr:rowOff>68356</xdr:rowOff>
    </xdr:from>
    <xdr:to>
      <xdr:col>3</xdr:col>
      <xdr:colOff>1697473</xdr:colOff>
      <xdr:row>9</xdr:row>
      <xdr:rowOff>93329</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46798" y="4640356"/>
          <a:ext cx="6313175" cy="327532"/>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 name="Shape 21">
          <a:extLst>
            <a:ext uri="{FF2B5EF4-FFF2-40B4-BE49-F238E27FC236}">
              <a16:creationId xmlns:a16="http://schemas.microsoft.com/office/drawing/2014/main" id="{3CAB23D3-F871-4E15-BA86-74FE4B4338D3}"/>
            </a:ext>
          </a:extLst>
        </xdr:cNvPr>
        <xdr:cNvSpPr/>
      </xdr:nvSpPr>
      <xdr:spPr>
        <a:xfrm>
          <a:off x="735329" y="215966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3" name="Rectángulo 2">
          <a:extLst>
            <a:ext uri="{FF2B5EF4-FFF2-40B4-BE49-F238E27FC236}">
              <a16:creationId xmlns:a16="http://schemas.microsoft.com/office/drawing/2014/main" id="{40ED5A7F-935C-4481-8C1D-327A361C7524}"/>
            </a:ext>
          </a:extLst>
        </xdr:cNvPr>
        <xdr:cNvSpPr/>
      </xdr:nvSpPr>
      <xdr:spPr>
        <a:xfrm>
          <a:off x="9760324" y="2285999"/>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689748</xdr:colOff>
      <xdr:row>2</xdr:row>
      <xdr:rowOff>2591182</xdr:rowOff>
    </xdr:from>
    <xdr:to>
      <xdr:col>9</xdr:col>
      <xdr:colOff>1489848</xdr:colOff>
      <xdr:row>2</xdr:row>
      <xdr:rowOff>3076957</xdr:rowOff>
    </xdr:to>
    <xdr:sp macro="" textlink="">
      <xdr:nvSpPr>
        <xdr:cNvPr id="4" name="Rectángulo: esquinas redondeadas 3">
          <a:extLst>
            <a:ext uri="{FF2B5EF4-FFF2-40B4-BE49-F238E27FC236}">
              <a16:creationId xmlns:a16="http://schemas.microsoft.com/office/drawing/2014/main" id="{A9F05058-C835-4C32-A620-B8593374E118}"/>
            </a:ext>
          </a:extLst>
        </xdr:cNvPr>
        <xdr:cNvSpPr/>
      </xdr:nvSpPr>
      <xdr:spPr>
        <a:xfrm>
          <a:off x="689748" y="3638932"/>
          <a:ext cx="7686675"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lang="es-MX" sz="1100">
            <a:solidFill>
              <a:schemeClr val="lt1"/>
            </a:solidFill>
            <a:effectLst/>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Arial" panose="020B0604020202020204" pitchFamily="34" charset="0"/>
              <a:ea typeface="+mn-ea"/>
              <a:cs typeface="Arial" panose="020B0604020202020204" pitchFamily="34" charset="0"/>
            </a:rPr>
            <a:t>FALTA DE CULTURA EN MATERIA DE PROTECCIÓN CIVIL. </a:t>
          </a:r>
        </a:p>
        <a:p>
          <a:pPr algn="ct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288708</xdr:colOff>
      <xdr:row>2</xdr:row>
      <xdr:rowOff>3374337</xdr:rowOff>
    </xdr:from>
    <xdr:to>
      <xdr:col>4</xdr:col>
      <xdr:colOff>177129</xdr:colOff>
      <xdr:row>2</xdr:row>
      <xdr:rowOff>4013872</xdr:rowOff>
    </xdr:to>
    <xdr:sp macro="" textlink="">
      <xdr:nvSpPr>
        <xdr:cNvPr id="5" name="Rectángulo 4">
          <a:extLst>
            <a:ext uri="{FF2B5EF4-FFF2-40B4-BE49-F238E27FC236}">
              <a16:creationId xmlns:a16="http://schemas.microsoft.com/office/drawing/2014/main" id="{EF3E9AD8-ECC5-4941-A20E-BBC9E5AB816E}"/>
            </a:ext>
          </a:extLst>
        </xdr:cNvPr>
        <xdr:cNvSpPr/>
      </xdr:nvSpPr>
      <xdr:spPr>
        <a:xfrm>
          <a:off x="288708" y="4422087"/>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Falta de presupuesto para la prevención de riesgos </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6" name="Rectángulo 5">
          <a:extLst>
            <a:ext uri="{FF2B5EF4-FFF2-40B4-BE49-F238E27FC236}">
              <a16:creationId xmlns:a16="http://schemas.microsoft.com/office/drawing/2014/main" id="{BB0684E6-D212-43CB-B020-B1E4B706C68F}"/>
            </a:ext>
          </a:extLst>
        </xdr:cNvPr>
        <xdr:cNvSpPr/>
      </xdr:nvSpPr>
      <xdr:spPr>
        <a:xfrm>
          <a:off x="9114864" y="3899247"/>
          <a:ext cx="1792461"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 name="Rectángulo 6">
          <a:extLst>
            <a:ext uri="{FF2B5EF4-FFF2-40B4-BE49-F238E27FC236}">
              <a16:creationId xmlns:a16="http://schemas.microsoft.com/office/drawing/2014/main" id="{E40B1CEF-AB82-4AF2-BA4B-6775E286F488}"/>
            </a:ext>
          </a:extLst>
        </xdr:cNvPr>
        <xdr:cNvSpPr/>
      </xdr:nvSpPr>
      <xdr:spPr>
        <a:xfrm>
          <a:off x="9763447" y="4405113"/>
          <a:ext cx="295595" cy="212375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8" name="Imagen 7">
          <a:extLst>
            <a:ext uri="{FF2B5EF4-FFF2-40B4-BE49-F238E27FC236}">
              <a16:creationId xmlns:a16="http://schemas.microsoft.com/office/drawing/2014/main" id="{4F68F1F0-32D8-406D-92E7-270080E9CC8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6543674"/>
          <a:ext cx="8668798" cy="438149"/>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 name="Imagen 8">
          <a:extLst>
            <a:ext uri="{FF2B5EF4-FFF2-40B4-BE49-F238E27FC236}">
              <a16:creationId xmlns:a16="http://schemas.microsoft.com/office/drawing/2014/main" id="{ECC6C217-9D92-4FB8-9430-6DA359E6E6A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10" name="Imagen 9">
          <a:extLst>
            <a:ext uri="{FF2B5EF4-FFF2-40B4-BE49-F238E27FC236}">
              <a16:creationId xmlns:a16="http://schemas.microsoft.com/office/drawing/2014/main" id="{DF68616C-20A0-4F9D-AD10-5B8964A0549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6591" y="190869"/>
          <a:ext cx="2232495"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1" name="Rectángulo 10">
          <a:extLst>
            <a:ext uri="{FF2B5EF4-FFF2-40B4-BE49-F238E27FC236}">
              <a16:creationId xmlns:a16="http://schemas.microsoft.com/office/drawing/2014/main" id="{81651B8E-1FA6-40AA-B60F-A8DE851431FE}"/>
            </a:ext>
          </a:extLst>
        </xdr:cNvPr>
        <xdr:cNvSpPr/>
      </xdr:nvSpPr>
      <xdr:spPr>
        <a:xfrm>
          <a:off x="244855" y="272645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Falta de recaudación de impuestos </a:t>
          </a:r>
        </a:p>
        <a:p>
          <a:pPr marL="0" marR="0" lvl="0" indent="0" algn="ctr" defTabSz="914400" eaLnBrk="1" fontAlgn="auto" latinLnBrk="0" hangingPunct="1">
            <a:lnSpc>
              <a:spcPct val="100000"/>
            </a:lnSpc>
            <a:spcBef>
              <a:spcPts val="0"/>
            </a:spcBef>
            <a:spcAft>
              <a:spcPts val="0"/>
            </a:spcAft>
            <a:buClrTx/>
            <a:buSzTx/>
            <a:buFontTx/>
            <a:buNone/>
            <a:tabLst/>
            <a:defRPr/>
          </a:pP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23292</xdr:colOff>
      <xdr:row>2</xdr:row>
      <xdr:rowOff>3378891</xdr:rowOff>
    </xdr:from>
    <xdr:to>
      <xdr:col>7</xdr:col>
      <xdr:colOff>292713</xdr:colOff>
      <xdr:row>2</xdr:row>
      <xdr:rowOff>4018426</xdr:rowOff>
    </xdr:to>
    <xdr:sp macro="" textlink="">
      <xdr:nvSpPr>
        <xdr:cNvPr id="12" name="Rectángulo 11">
          <a:extLst>
            <a:ext uri="{FF2B5EF4-FFF2-40B4-BE49-F238E27FC236}">
              <a16:creationId xmlns:a16="http://schemas.microsoft.com/office/drawing/2014/main" id="{D2A06FFE-ACD0-4726-8577-517F4118FEE7}"/>
            </a:ext>
          </a:extLst>
        </xdr:cNvPr>
        <xdr:cNvSpPr/>
      </xdr:nvSpPr>
      <xdr:spPr>
        <a:xfrm>
          <a:off x="3033192" y="442664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Falta de insumos para la atención </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623454</xdr:colOff>
      <xdr:row>2</xdr:row>
      <xdr:rowOff>2389909</xdr:rowOff>
    </xdr:to>
    <xdr:sp macro="" textlink="">
      <xdr:nvSpPr>
        <xdr:cNvPr id="13" name="Rectángulo 12">
          <a:extLst>
            <a:ext uri="{FF2B5EF4-FFF2-40B4-BE49-F238E27FC236}">
              <a16:creationId xmlns:a16="http://schemas.microsoft.com/office/drawing/2014/main" id="{C6D96732-E549-412C-903F-B550AD1AC30E}"/>
            </a:ext>
          </a:extLst>
        </xdr:cNvPr>
        <xdr:cNvSpPr/>
      </xdr:nvSpPr>
      <xdr:spPr>
        <a:xfrm>
          <a:off x="3204532" y="2667568"/>
          <a:ext cx="2718286" cy="76143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Falta de personal capacitado, falta de vehículos de emergencia, falta de insumos y consumibles</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94770</xdr:colOff>
      <xdr:row>2</xdr:row>
      <xdr:rowOff>3343691</xdr:rowOff>
    </xdr:from>
    <xdr:to>
      <xdr:col>10</xdr:col>
      <xdr:colOff>119262</xdr:colOff>
      <xdr:row>2</xdr:row>
      <xdr:rowOff>3983226</xdr:rowOff>
    </xdr:to>
    <xdr:sp macro="" textlink="">
      <xdr:nvSpPr>
        <xdr:cNvPr id="14" name="Rectángulo 13">
          <a:extLst>
            <a:ext uri="{FF2B5EF4-FFF2-40B4-BE49-F238E27FC236}">
              <a16:creationId xmlns:a16="http://schemas.microsoft.com/office/drawing/2014/main" id="{51FFF285-405E-4B91-A240-8DA1C05D8BFA}"/>
            </a:ext>
          </a:extLst>
        </xdr:cNvPr>
        <xdr:cNvSpPr/>
      </xdr:nvSpPr>
      <xdr:spPr>
        <a:xfrm>
          <a:off x="6028845" y="4391441"/>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Falta de respuesta ante el impacto de un agente perturbador</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11</xdr:col>
      <xdr:colOff>0</xdr:colOff>
      <xdr:row>2</xdr:row>
      <xdr:rowOff>2389909</xdr:rowOff>
    </xdr:to>
    <xdr:sp macro="" textlink="">
      <xdr:nvSpPr>
        <xdr:cNvPr id="15" name="Rectángulo 14">
          <a:extLst>
            <a:ext uri="{FF2B5EF4-FFF2-40B4-BE49-F238E27FC236}">
              <a16:creationId xmlns:a16="http://schemas.microsoft.com/office/drawing/2014/main" id="{2B2BE496-D7F5-4D1B-85C6-C5F475869B70}"/>
            </a:ext>
          </a:extLst>
        </xdr:cNvPr>
        <xdr:cNvSpPr/>
      </xdr:nvSpPr>
      <xdr:spPr>
        <a:xfrm>
          <a:off x="6230514" y="2629470"/>
          <a:ext cx="2740304" cy="79953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Falta de prevención, ocasionando accidentes en carreteras, viviendas, empresas, vía publica</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607219</xdr:colOff>
      <xdr:row>2</xdr:row>
      <xdr:rowOff>523875</xdr:rowOff>
    </xdr:from>
    <xdr:to>
      <xdr:col>9</xdr:col>
      <xdr:colOff>1412081</xdr:colOff>
      <xdr:row>2</xdr:row>
      <xdr:rowOff>1304925</xdr:rowOff>
    </xdr:to>
    <xdr:sp macro="" textlink="">
      <xdr:nvSpPr>
        <xdr:cNvPr id="16" name="Rectángulo: esquinas redondeadas 15">
          <a:extLst>
            <a:ext uri="{FF2B5EF4-FFF2-40B4-BE49-F238E27FC236}">
              <a16:creationId xmlns:a16="http://schemas.microsoft.com/office/drawing/2014/main" id="{8B6E9A20-5B6D-409C-8657-9B7DFA300858}"/>
            </a:ext>
          </a:extLst>
        </xdr:cNvPr>
        <xdr:cNvSpPr/>
      </xdr:nvSpPr>
      <xdr:spPr>
        <a:xfrm>
          <a:off x="607219" y="1571625"/>
          <a:ext cx="7691437" cy="781050"/>
        </a:xfrm>
        <a:prstGeom prst="roundRect">
          <a:avLst/>
        </a:prstGeom>
        <a:solidFill>
          <a:schemeClr val="tx1">
            <a:lumMod val="50000"/>
            <a:lumOff val="5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Arial" panose="020B0604020202020204" pitchFamily="34" charset="0"/>
              <a:ea typeface="+mn-ea"/>
              <a:cs typeface="Arial" panose="020B0604020202020204" pitchFamily="34" charset="0"/>
            </a:rPr>
            <a:t>LA FALTA DE ATENCIÓN OPORTUNA, FALTA DE  CAPACITACIÓN, Y FALTA DE INTERÉS POR LA AUTOPROTECCIÓN</a:t>
          </a:r>
        </a:p>
        <a:p>
          <a:pPr algn="ctr"/>
          <a:endParaRPr lang="es-MX" sz="1100">
            <a:solidFill>
              <a:schemeClr val="lt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2" name="Shape 40">
          <a:extLst>
            <a:ext uri="{FF2B5EF4-FFF2-40B4-BE49-F238E27FC236}">
              <a16:creationId xmlns:a16="http://schemas.microsoft.com/office/drawing/2014/main" id="{109A0740-EC87-4F08-AFF6-6EAC00641AAC}"/>
            </a:ext>
          </a:extLst>
        </xdr:cNvPr>
        <xdr:cNvSpPr/>
      </xdr:nvSpPr>
      <xdr:spPr>
        <a:xfrm>
          <a:off x="5331587" y="32385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3" name="Rectángulo 2">
          <a:extLst>
            <a:ext uri="{FF2B5EF4-FFF2-40B4-BE49-F238E27FC236}">
              <a16:creationId xmlns:a16="http://schemas.microsoft.com/office/drawing/2014/main" id="{4E41AEDB-ECE6-423D-885B-01E215711147}"/>
            </a:ext>
          </a:extLst>
        </xdr:cNvPr>
        <xdr:cNvSpPr/>
      </xdr:nvSpPr>
      <xdr:spPr>
        <a:xfrm>
          <a:off x="6990710" y="1144681"/>
          <a:ext cx="656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384282</xdr:colOff>
      <xdr:row>14</xdr:row>
      <xdr:rowOff>78442</xdr:rowOff>
    </xdr:from>
    <xdr:to>
      <xdr:col>11</xdr:col>
      <xdr:colOff>457401</xdr:colOff>
      <xdr:row>19</xdr:row>
      <xdr:rowOff>67234</xdr:rowOff>
    </xdr:to>
    <xdr:sp macro="" textlink="">
      <xdr:nvSpPr>
        <xdr:cNvPr id="4" name="Rectángulo: esquinas redondeadas 3">
          <a:extLst>
            <a:ext uri="{FF2B5EF4-FFF2-40B4-BE49-F238E27FC236}">
              <a16:creationId xmlns:a16="http://schemas.microsoft.com/office/drawing/2014/main" id="{6B2EDDE6-8AAD-4ECA-A8B3-136A68AE66A6}"/>
            </a:ext>
          </a:extLst>
        </xdr:cNvPr>
        <xdr:cNvSpPr/>
      </xdr:nvSpPr>
      <xdr:spPr>
        <a:xfrm>
          <a:off x="384282" y="2345392"/>
          <a:ext cx="5940519" cy="798417"/>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bg1"/>
              </a:solidFill>
              <a:effectLst/>
              <a:latin typeface="Arial" panose="020B0604020202020204" pitchFamily="34" charset="0"/>
              <a:ea typeface="+mn-ea"/>
              <a:cs typeface="Arial" panose="020B0604020202020204" pitchFamily="34" charset="0"/>
            </a:rPr>
            <a:t>CAPACITACIÓN A LA POBLACIÓN EN GENERAL EN MATERIA DE PROTECCIÓN CIVIL, FOMENTAR LA CULTURA DE RECAUDACIÓN DE IMPUESTOS EN EL SECTOR PÚBLICO Y PRIVADO REALIZAR ESTRATEGIAS Y CONCIENTIZAR A LA POBLACIÓN PARA QUE  CUENTE CON UNA CULTURA VIABLE DE PROTECCIÓN CIVIL.</a:t>
          </a:r>
        </a:p>
        <a:p>
          <a:pPr marL="0" marR="0" lvl="0" indent="0" algn="ctr" defTabSz="914400" eaLnBrk="1" fontAlgn="auto" latinLnBrk="0" hangingPunct="1">
            <a:lnSpc>
              <a:spcPct val="100000"/>
            </a:lnSpc>
            <a:spcBef>
              <a:spcPts val="0"/>
            </a:spcBef>
            <a:spcAft>
              <a:spcPts val="0"/>
            </a:spcAft>
            <a:buClrTx/>
            <a:buSzTx/>
            <a:buFontTx/>
            <a:buNone/>
            <a:tabLst/>
            <a:defRPr/>
          </a:pP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5" name="Rectángulo 4">
          <a:extLst>
            <a:ext uri="{FF2B5EF4-FFF2-40B4-BE49-F238E27FC236}">
              <a16:creationId xmlns:a16="http://schemas.microsoft.com/office/drawing/2014/main" id="{B9DD3CE6-8AFC-43F2-AEFA-F0D1EF8A1BA9}"/>
            </a:ext>
          </a:extLst>
        </xdr:cNvPr>
        <xdr:cNvSpPr/>
      </xdr:nvSpPr>
      <xdr:spPr>
        <a:xfrm>
          <a:off x="6463753" y="2992691"/>
          <a:ext cx="1718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6" name="Rectángulo 5">
          <a:extLst>
            <a:ext uri="{FF2B5EF4-FFF2-40B4-BE49-F238E27FC236}">
              <a16:creationId xmlns:a16="http://schemas.microsoft.com/office/drawing/2014/main" id="{EC6F1DD5-0F6F-426F-A422-2E52467F5D97}"/>
            </a:ext>
          </a:extLst>
        </xdr:cNvPr>
        <xdr:cNvSpPr/>
      </xdr:nvSpPr>
      <xdr:spPr>
        <a:xfrm>
          <a:off x="7014564" y="3601651"/>
          <a:ext cx="660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oneCellAnchor>
    <xdr:from>
      <xdr:col>0</xdr:col>
      <xdr:colOff>609601</xdr:colOff>
      <xdr:row>35</xdr:row>
      <xdr:rowOff>90206</xdr:rowOff>
    </xdr:from>
    <xdr:ext cx="8741042" cy="470647"/>
    <xdr:pic>
      <xdr:nvPicPr>
        <xdr:cNvPr id="7" name="Imagen 6">
          <a:extLst>
            <a:ext uri="{FF2B5EF4-FFF2-40B4-BE49-F238E27FC236}">
              <a16:creationId xmlns:a16="http://schemas.microsoft.com/office/drawing/2014/main" id="{98FAABF1-DC35-4EA1-B98C-C4AB921EC12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533401" y="5757581"/>
          <a:ext cx="8741042" cy="470647"/>
        </a:xfrm>
        <a:prstGeom prst="rect">
          <a:avLst/>
        </a:prstGeom>
        <a:ln>
          <a:solidFill>
            <a:sysClr val="windowText" lastClr="000000"/>
          </a:solidFill>
        </a:ln>
      </xdr:spPr>
    </xdr:pic>
    <xdr:clientData/>
  </xdr:oneCellAnchor>
  <xdr:oneCellAnchor>
    <xdr:from>
      <xdr:col>0</xdr:col>
      <xdr:colOff>294713</xdr:colOff>
      <xdr:row>0</xdr:row>
      <xdr:rowOff>66675</xdr:rowOff>
    </xdr:from>
    <xdr:ext cx="569531" cy="466725"/>
    <xdr:pic>
      <xdr:nvPicPr>
        <xdr:cNvPr id="8" name="Imagen 7">
          <a:extLst>
            <a:ext uri="{FF2B5EF4-FFF2-40B4-BE49-F238E27FC236}">
              <a16:creationId xmlns:a16="http://schemas.microsoft.com/office/drawing/2014/main" id="{709D7061-4B7A-4E2E-9CC1-60838B9A87B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oneCellAnchor>
  <xdr:oneCellAnchor>
    <xdr:from>
      <xdr:col>11</xdr:col>
      <xdr:colOff>564215</xdr:colOff>
      <xdr:row>0</xdr:row>
      <xdr:rowOff>115230</xdr:rowOff>
    </xdr:from>
    <xdr:ext cx="1978249" cy="294345"/>
    <xdr:pic>
      <xdr:nvPicPr>
        <xdr:cNvPr id="9" name="Imagen 8">
          <a:extLst>
            <a:ext uri="{FF2B5EF4-FFF2-40B4-BE49-F238E27FC236}">
              <a16:creationId xmlns:a16="http://schemas.microsoft.com/office/drawing/2014/main" id="{135D214A-E086-4427-B94E-0E3C97236A3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6403040" y="115230"/>
          <a:ext cx="1978249" cy="294345"/>
        </a:xfrm>
        <a:prstGeom prst="rect">
          <a:avLst/>
        </a:prstGeom>
      </xdr:spPr>
    </xdr:pic>
    <xdr:clientData/>
  </xdr:oneCellAnchor>
  <xdr:twoCellAnchor>
    <xdr:from>
      <xdr:col>5</xdr:col>
      <xdr:colOff>392207</xdr:colOff>
      <xdr:row>7</xdr:row>
      <xdr:rowOff>145677</xdr:rowOff>
    </xdr:from>
    <xdr:to>
      <xdr:col>8</xdr:col>
      <xdr:colOff>235323</xdr:colOff>
      <xdr:row>13</xdr:row>
      <xdr:rowOff>35858</xdr:rowOff>
    </xdr:to>
    <xdr:sp macro="" textlink="">
      <xdr:nvSpPr>
        <xdr:cNvPr id="10" name="Rectángulo 9">
          <a:extLst>
            <a:ext uri="{FF2B5EF4-FFF2-40B4-BE49-F238E27FC236}">
              <a16:creationId xmlns:a16="http://schemas.microsoft.com/office/drawing/2014/main" id="{59F28F37-31F5-4003-83CC-BB6587418189}"/>
            </a:ext>
          </a:extLst>
        </xdr:cNvPr>
        <xdr:cNvSpPr/>
      </xdr:nvSpPr>
      <xdr:spPr>
        <a:xfrm>
          <a:off x="3070413" y="1826559"/>
          <a:ext cx="2543734" cy="83147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Personal capacitado, vehículos de emergencia óptimos e insumos y consumibles suficientes </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481852</xdr:colOff>
      <xdr:row>7</xdr:row>
      <xdr:rowOff>134472</xdr:rowOff>
    </xdr:from>
    <xdr:to>
      <xdr:col>11</xdr:col>
      <xdr:colOff>387924</xdr:colOff>
      <xdr:row>13</xdr:row>
      <xdr:rowOff>64994</xdr:rowOff>
    </xdr:to>
    <xdr:sp macro="" textlink="">
      <xdr:nvSpPr>
        <xdr:cNvPr id="11" name="Rectángulo 10">
          <a:extLst>
            <a:ext uri="{FF2B5EF4-FFF2-40B4-BE49-F238E27FC236}">
              <a16:creationId xmlns:a16="http://schemas.microsoft.com/office/drawing/2014/main" id="{AC414FC7-E4D7-4A24-B64B-86FE1DC02F13}"/>
            </a:ext>
          </a:extLst>
        </xdr:cNvPr>
        <xdr:cNvSpPr/>
      </xdr:nvSpPr>
      <xdr:spPr>
        <a:xfrm>
          <a:off x="5860676" y="1815354"/>
          <a:ext cx="2136042" cy="87181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Prevención de accidentes en carreteras, viviendas, empresas y vía pública </a:t>
          </a:r>
        </a:p>
        <a:p>
          <a:pPr algn="ctr"/>
          <a:endParaRPr lang="es-MX" sz="1000">
            <a:solidFill>
              <a:schemeClr val="tx1"/>
            </a:solidFill>
            <a:latin typeface="Arial" panose="020B0604020202020204" pitchFamily="34" charset="0"/>
            <a:cs typeface="Arial" panose="020B0604020202020204" pitchFamily="34" charset="0"/>
          </a:endParaRPr>
        </a:p>
      </xdr:txBody>
    </xdr:sp>
    <xdr:clientData/>
  </xdr:twoCellAnchor>
  <xdr:twoCellAnchor>
    <xdr:from>
      <xdr:col>8</xdr:col>
      <xdr:colOff>514351</xdr:colOff>
      <xdr:row>21</xdr:row>
      <xdr:rowOff>5041</xdr:rowOff>
    </xdr:from>
    <xdr:to>
      <xdr:col>11</xdr:col>
      <xdr:colOff>515471</xdr:colOff>
      <xdr:row>24</xdr:row>
      <xdr:rowOff>56030</xdr:rowOff>
    </xdr:to>
    <xdr:sp macro="" textlink="">
      <xdr:nvSpPr>
        <xdr:cNvPr id="12" name="Rectángulo 11">
          <a:extLst>
            <a:ext uri="{FF2B5EF4-FFF2-40B4-BE49-F238E27FC236}">
              <a16:creationId xmlns:a16="http://schemas.microsoft.com/office/drawing/2014/main" id="{D6D6055E-441A-4ECA-88FF-D0776920F578}"/>
            </a:ext>
          </a:extLst>
        </xdr:cNvPr>
        <xdr:cNvSpPr/>
      </xdr:nvSpPr>
      <xdr:spPr>
        <a:xfrm>
          <a:off x="5893175" y="3882276"/>
          <a:ext cx="2231090" cy="52163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Respuesta ante el impacto a un agente perturbador </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338417</xdr:colOff>
      <xdr:row>7</xdr:row>
      <xdr:rowOff>58270</xdr:rowOff>
    </xdr:from>
    <xdr:to>
      <xdr:col>5</xdr:col>
      <xdr:colOff>291352</xdr:colOff>
      <xdr:row>13</xdr:row>
      <xdr:rowOff>134470</xdr:rowOff>
    </xdr:to>
    <xdr:sp macro="" textlink="">
      <xdr:nvSpPr>
        <xdr:cNvPr id="13" name="Rectángulo 12">
          <a:extLst>
            <a:ext uri="{FF2B5EF4-FFF2-40B4-BE49-F238E27FC236}">
              <a16:creationId xmlns:a16="http://schemas.microsoft.com/office/drawing/2014/main" id="{E216C929-C2F1-4226-AAB1-9845C81281B9}"/>
            </a:ext>
          </a:extLst>
        </xdr:cNvPr>
        <xdr:cNvSpPr/>
      </xdr:nvSpPr>
      <xdr:spPr>
        <a:xfrm>
          <a:off x="338417" y="1739152"/>
          <a:ext cx="2631141" cy="101749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Recaudación de impuestos </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403411</xdr:colOff>
      <xdr:row>20</xdr:row>
      <xdr:rowOff>145678</xdr:rowOff>
    </xdr:from>
    <xdr:to>
      <xdr:col>5</xdr:col>
      <xdr:colOff>268941</xdr:colOff>
      <xdr:row>24</xdr:row>
      <xdr:rowOff>78443</xdr:rowOff>
    </xdr:to>
    <xdr:sp macro="" textlink="">
      <xdr:nvSpPr>
        <xdr:cNvPr id="14" name="Rectángulo 13">
          <a:extLst>
            <a:ext uri="{FF2B5EF4-FFF2-40B4-BE49-F238E27FC236}">
              <a16:creationId xmlns:a16="http://schemas.microsoft.com/office/drawing/2014/main" id="{55551449-4234-463D-802F-B3237CDBD914}"/>
            </a:ext>
          </a:extLst>
        </xdr:cNvPr>
        <xdr:cNvSpPr/>
      </xdr:nvSpPr>
      <xdr:spPr>
        <a:xfrm>
          <a:off x="403411" y="3866031"/>
          <a:ext cx="2543736" cy="56029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Presupuesto para la prevención de riesgos </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448236</xdr:colOff>
      <xdr:row>20</xdr:row>
      <xdr:rowOff>121025</xdr:rowOff>
    </xdr:from>
    <xdr:to>
      <xdr:col>8</xdr:col>
      <xdr:colOff>291352</xdr:colOff>
      <xdr:row>24</xdr:row>
      <xdr:rowOff>78442</xdr:rowOff>
    </xdr:to>
    <xdr:sp macro="" textlink="">
      <xdr:nvSpPr>
        <xdr:cNvPr id="15" name="Rectángulo 14">
          <a:extLst>
            <a:ext uri="{FF2B5EF4-FFF2-40B4-BE49-F238E27FC236}">
              <a16:creationId xmlns:a16="http://schemas.microsoft.com/office/drawing/2014/main" id="{B8E231ED-1571-44C4-BA34-80B202506694}"/>
            </a:ext>
          </a:extLst>
        </xdr:cNvPr>
        <xdr:cNvSpPr/>
      </xdr:nvSpPr>
      <xdr:spPr>
        <a:xfrm>
          <a:off x="3126442" y="3841378"/>
          <a:ext cx="2543734" cy="58494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Insumos suficientes para la atención </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369795</xdr:colOff>
      <xdr:row>2</xdr:row>
      <xdr:rowOff>22412</xdr:rowOff>
    </xdr:from>
    <xdr:to>
      <xdr:col>11</xdr:col>
      <xdr:colOff>447676</xdr:colOff>
      <xdr:row>7</xdr:row>
      <xdr:rowOff>19051</xdr:rowOff>
    </xdr:to>
    <xdr:sp macro="" textlink="">
      <xdr:nvSpPr>
        <xdr:cNvPr id="16" name="Rectángulo: esquinas redondeadas 15">
          <a:extLst>
            <a:ext uri="{FF2B5EF4-FFF2-40B4-BE49-F238E27FC236}">
              <a16:creationId xmlns:a16="http://schemas.microsoft.com/office/drawing/2014/main" id="{9CB17B5D-8E98-443B-B5EC-E77AFBE8AB08}"/>
            </a:ext>
          </a:extLst>
        </xdr:cNvPr>
        <xdr:cNvSpPr/>
      </xdr:nvSpPr>
      <xdr:spPr>
        <a:xfrm>
          <a:off x="369795" y="346262"/>
          <a:ext cx="5945281" cy="806264"/>
        </a:xfrm>
        <a:prstGeom prst="roundRect">
          <a:avLst/>
        </a:prstGeom>
        <a:solidFill>
          <a:schemeClr val="tx1">
            <a:lumMod val="50000"/>
            <a:lumOff val="5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bg1"/>
              </a:solidFill>
              <a:effectLst/>
              <a:latin typeface="Arial" panose="020B0604020202020204" pitchFamily="34" charset="0"/>
              <a:ea typeface="+mn-ea"/>
              <a:cs typeface="Arial" panose="020B0604020202020204" pitchFamily="34" charset="0"/>
            </a:rPr>
            <a:t>CAPACITACIÓN EN PREVENCIÓN Y REDUCCIÓN DE RIESGOS, ATENCIÓN DE EMERGENCIAS, RECUPERACIÓN Y REHABILITACIÓN</a:t>
          </a:r>
        </a:p>
        <a:p>
          <a:pPr algn="ctr"/>
          <a:endParaRPr lang="es-MX" sz="1100">
            <a:solidFill>
              <a:schemeClr val="lt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89647</xdr:rowOff>
    </xdr:from>
    <xdr:ext cx="6469716" cy="327647"/>
    <xdr:pic>
      <xdr:nvPicPr>
        <xdr:cNvPr id="2" name="Imagen 1">
          <a:extLst>
            <a:ext uri="{FF2B5EF4-FFF2-40B4-BE49-F238E27FC236}">
              <a16:creationId xmlns:a16="http://schemas.microsoft.com/office/drawing/2014/main" id="{B3350F49-9110-40F0-A6A7-C0BA8674A41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001000"/>
          <a:ext cx="6469716" cy="327647"/>
        </a:xfrm>
        <a:prstGeom prst="rect">
          <a:avLst/>
        </a:prstGeom>
        <a:ln>
          <a:solidFill>
            <a:sysClr val="windowText" lastClr="000000"/>
          </a:solidFill>
        </a:ln>
      </xdr:spPr>
    </xdr:pic>
    <xdr:clientData/>
  </xdr:oneCellAnchor>
  <xdr:oneCellAnchor>
    <xdr:from>
      <xdr:col>0</xdr:col>
      <xdr:colOff>28575</xdr:colOff>
      <xdr:row>0</xdr:row>
      <xdr:rowOff>0</xdr:rowOff>
    </xdr:from>
    <xdr:ext cx="342900" cy="279882"/>
    <xdr:pic>
      <xdr:nvPicPr>
        <xdr:cNvPr id="3" name="Imagen 2">
          <a:extLst>
            <a:ext uri="{FF2B5EF4-FFF2-40B4-BE49-F238E27FC236}">
              <a16:creationId xmlns:a16="http://schemas.microsoft.com/office/drawing/2014/main" id="{CA8E54D6-1329-4A24-9D38-E576FFDB7E1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79882"/>
        </a:xfrm>
        <a:prstGeom prst="rect">
          <a:avLst/>
        </a:prstGeom>
      </xdr:spPr>
    </xdr:pic>
    <xdr:clientData/>
  </xdr:oneCellAnchor>
  <xdr:oneCellAnchor>
    <xdr:from>
      <xdr:col>1</xdr:col>
      <xdr:colOff>1596838</xdr:colOff>
      <xdr:row>0</xdr:row>
      <xdr:rowOff>48555</xdr:rowOff>
    </xdr:from>
    <xdr:ext cx="1345826" cy="199584"/>
    <xdr:pic>
      <xdr:nvPicPr>
        <xdr:cNvPr id="4" name="Imagen 3">
          <a:extLst>
            <a:ext uri="{FF2B5EF4-FFF2-40B4-BE49-F238E27FC236}">
              <a16:creationId xmlns:a16="http://schemas.microsoft.com/office/drawing/2014/main" id="{7DBC56EC-60F9-445A-ACB0-D27DD32B92A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1063438" y="48555"/>
          <a:ext cx="1345826" cy="1995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81643</xdr:colOff>
      <xdr:row>12</xdr:row>
      <xdr:rowOff>6518</xdr:rowOff>
    </xdr:from>
    <xdr:to>
      <xdr:col>8</xdr:col>
      <xdr:colOff>233215</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81643" y="4592125"/>
          <a:ext cx="9132286" cy="486511"/>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25</xdr:row>
      <xdr:rowOff>112060</xdr:rowOff>
    </xdr:from>
    <xdr:ext cx="2613675" cy="1398335"/>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1665774"/>
          <a:ext cx="2613675" cy="1398335"/>
          <a:chOff x="32194" y="-3463481"/>
          <a:chExt cx="1151255" cy="695542"/>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75693" y="-3153733"/>
            <a:ext cx="1042884" cy="385794"/>
          </a:xfrm>
          <a:prstGeom prst="rect">
            <a:avLst/>
          </a:prstGeom>
          <a:noFill/>
        </xdr:spPr>
        <xdr:txBody>
          <a:bodyPr vertOverflow="clip" lIns="0" tIns="0" rIns="0" bIns="0" anchor="ctr"/>
          <a:lstStyle/>
          <a:p>
            <a:pPr algn="ctr"/>
            <a:r>
              <a:rPr lang="es-MX" sz="1100">
                <a:effectLst/>
                <a:latin typeface="+mn-lt"/>
                <a:ea typeface="+mn-ea"/>
                <a:cs typeface="+mn-cs"/>
              </a:rPr>
              <a:t>LIC. HÉCTOR E. GONZÁLEZ SANTANA </a:t>
            </a:r>
          </a:p>
          <a:p>
            <a:pPr algn="ctr"/>
            <a:r>
              <a:rPr lang="es-MX" sz="1100">
                <a:effectLst/>
                <a:latin typeface="+mn-lt"/>
                <a:ea typeface="+mn-ea"/>
                <a:cs typeface="+mn-cs"/>
              </a:rPr>
              <a:t>DIRECTOR DE PROTECCIÓN CIVIL Y BOMBEROS </a:t>
            </a:r>
          </a:p>
          <a:p>
            <a:pPr algn="ctr"/>
            <a:endParaRPr lang="es-MX" sz="1000" b="0" spc="0" baseline="0">
              <a:latin typeface="Arial" panose="020B0604020202020204" pitchFamily="34" charset="0"/>
              <a:cs typeface="Arial" panose="020B0604020202020204" pitchFamily="34" charset="0"/>
            </a:endParaRPr>
          </a:p>
        </xdr:txBody>
      </xdr:sp>
    </xdr:grpSp>
    <xdr:clientData/>
  </xdr:oneCellAnchor>
  <xdr:oneCellAnchor>
    <xdr:from>
      <xdr:col>2</xdr:col>
      <xdr:colOff>872084</xdr:colOff>
      <xdr:row>25</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498263" y="21620950"/>
          <a:ext cx="2918555" cy="1299882"/>
          <a:chOff x="-31236"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1236"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25</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890017" y="21643360"/>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22</xdr:row>
      <xdr:rowOff>104775</xdr:rowOff>
    </xdr:from>
    <xdr:to>
      <xdr:col>5</xdr:col>
      <xdr:colOff>888815</xdr:colOff>
      <xdr:row>25</xdr:row>
      <xdr:rowOff>28575</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zapotlan.hidalgo.gob.mx/"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zapotlan.hidalgo.gob.mx/"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zapotlan.hidalgo.gob.mx/"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zapotlan.hidalgo.gob.mx/"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zapotlan.hidalgo.gob.mx/"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zapotlan.hidalgo.gob.mx/"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zapotlan.hidalgo.gob.mx/" TargetMode="Externa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4" zoomScale="70" zoomScaleNormal="70" zoomScaleSheetLayoutView="70" workbookViewId="0">
      <selection activeCell="A35" sqref="A35:E35"/>
    </sheetView>
  </sheetViews>
  <sheetFormatPr baseColWidth="10" defaultColWidth="9.33203125" defaultRowHeight="12.75"/>
  <cols>
    <col min="1" max="1" width="50.83203125" style="88" customWidth="1"/>
    <col min="2" max="2" width="49.83203125" style="88" customWidth="1"/>
    <col min="3" max="5" width="50.83203125" style="88" customWidth="1"/>
    <col min="6" max="16384" width="9.33203125" style="88"/>
  </cols>
  <sheetData>
    <row r="1" spans="1:5">
      <c r="A1" s="211" t="s">
        <v>292</v>
      </c>
      <c r="B1" s="212"/>
      <c r="C1" s="212"/>
      <c r="D1" s="212"/>
      <c r="E1" s="213"/>
    </row>
    <row r="2" spans="1:5" ht="25.5" customHeight="1">
      <c r="A2" s="211"/>
      <c r="B2" s="212"/>
      <c r="C2" s="212"/>
      <c r="D2" s="212"/>
      <c r="E2" s="213"/>
    </row>
    <row r="3" spans="1:5" ht="25.5" customHeight="1">
      <c r="A3" s="214"/>
      <c r="B3" s="215"/>
      <c r="C3" s="215"/>
      <c r="D3" s="215"/>
      <c r="E3" s="216"/>
    </row>
    <row r="4" spans="1:5" s="89" customFormat="1" ht="34.5" customHeight="1">
      <c r="A4" s="208" t="s">
        <v>285</v>
      </c>
      <c r="B4" s="209"/>
      <c r="C4" s="209"/>
      <c r="D4" s="209"/>
      <c r="E4" s="210"/>
    </row>
    <row r="5" spans="1:5" ht="29.25" customHeight="1">
      <c r="A5" s="226" t="s">
        <v>433</v>
      </c>
      <c r="B5" s="227"/>
      <c r="C5" s="227"/>
      <c r="D5" s="227"/>
      <c r="E5" s="228"/>
    </row>
    <row r="6" spans="1:5" ht="22.5" customHeight="1">
      <c r="A6" s="229"/>
      <c r="B6" s="230"/>
      <c r="C6" s="230"/>
      <c r="D6" s="230"/>
      <c r="E6" s="231"/>
    </row>
    <row r="7" spans="1:5" ht="22.5" customHeight="1">
      <c r="A7" s="229"/>
      <c r="B7" s="230"/>
      <c r="C7" s="230"/>
      <c r="D7" s="230"/>
      <c r="E7" s="231"/>
    </row>
    <row r="8" spans="1:5" ht="22.5" customHeight="1">
      <c r="A8" s="229"/>
      <c r="B8" s="230"/>
      <c r="C8" s="230"/>
      <c r="D8" s="230"/>
      <c r="E8" s="231"/>
    </row>
    <row r="9" spans="1:5" ht="22.5" customHeight="1">
      <c r="A9" s="229"/>
      <c r="B9" s="230"/>
      <c r="C9" s="230"/>
      <c r="D9" s="230"/>
      <c r="E9" s="231"/>
    </row>
    <row r="10" spans="1:5" ht="22.5" customHeight="1">
      <c r="A10" s="229"/>
      <c r="B10" s="230"/>
      <c r="C10" s="230"/>
      <c r="D10" s="230"/>
      <c r="E10" s="231"/>
    </row>
    <row r="11" spans="1:5" ht="22.5" customHeight="1">
      <c r="A11" s="232"/>
      <c r="B11" s="233"/>
      <c r="C11" s="233"/>
      <c r="D11" s="233"/>
      <c r="E11" s="234"/>
    </row>
    <row r="12" spans="1:5" s="89" customFormat="1" ht="34.5" customHeight="1">
      <c r="A12" s="208" t="s">
        <v>286</v>
      </c>
      <c r="B12" s="209"/>
      <c r="C12" s="209"/>
      <c r="D12" s="209"/>
      <c r="E12" s="210"/>
    </row>
    <row r="13" spans="1:5" ht="29.25" customHeight="1">
      <c r="A13" s="217" t="s">
        <v>434</v>
      </c>
      <c r="B13" s="218"/>
      <c r="C13" s="218"/>
      <c r="D13" s="218"/>
      <c r="E13" s="219"/>
    </row>
    <row r="14" spans="1:5" ht="24.95" customHeight="1">
      <c r="A14" s="220"/>
      <c r="B14" s="221"/>
      <c r="C14" s="221"/>
      <c r="D14" s="221"/>
      <c r="E14" s="222"/>
    </row>
    <row r="15" spans="1:5" ht="24.95" customHeight="1">
      <c r="A15" s="220"/>
      <c r="B15" s="221"/>
      <c r="C15" s="221"/>
      <c r="D15" s="221"/>
      <c r="E15" s="222"/>
    </row>
    <row r="16" spans="1:5" ht="24.95" customHeight="1">
      <c r="A16" s="220"/>
      <c r="B16" s="221"/>
      <c r="C16" s="221"/>
      <c r="D16" s="221"/>
      <c r="E16" s="222"/>
    </row>
    <row r="17" spans="1:5" ht="24.95" customHeight="1">
      <c r="A17" s="220"/>
      <c r="B17" s="221"/>
      <c r="C17" s="221"/>
      <c r="D17" s="221"/>
      <c r="E17" s="222"/>
    </row>
    <row r="18" spans="1:5" ht="24.95" customHeight="1">
      <c r="A18" s="220"/>
      <c r="B18" s="221"/>
      <c r="C18" s="221"/>
      <c r="D18" s="221"/>
      <c r="E18" s="222"/>
    </row>
    <row r="19" spans="1:5" ht="3.75" customHeight="1">
      <c r="A19" s="220"/>
      <c r="B19" s="221"/>
      <c r="C19" s="221"/>
      <c r="D19" s="221"/>
      <c r="E19" s="222"/>
    </row>
    <row r="20" spans="1:5" ht="24.75" hidden="1" customHeight="1">
      <c r="A20" s="220"/>
      <c r="B20" s="221"/>
      <c r="C20" s="221"/>
      <c r="D20" s="221"/>
      <c r="E20" s="222"/>
    </row>
    <row r="21" spans="1:5" ht="24.75" hidden="1" customHeight="1">
      <c r="A21" s="220"/>
      <c r="B21" s="221"/>
      <c r="C21" s="221"/>
      <c r="D21" s="221"/>
      <c r="E21" s="222"/>
    </row>
    <row r="22" spans="1:5" ht="24.75" hidden="1" customHeight="1">
      <c r="A22" s="220"/>
      <c r="B22" s="221"/>
      <c r="C22" s="221"/>
      <c r="D22" s="221"/>
      <c r="E22" s="222"/>
    </row>
    <row r="23" spans="1:5" ht="24.75" hidden="1" customHeight="1">
      <c r="A23" s="220"/>
      <c r="B23" s="221"/>
      <c r="C23" s="221"/>
      <c r="D23" s="221"/>
      <c r="E23" s="222"/>
    </row>
    <row r="24" spans="1:5" ht="5.25" hidden="1" customHeight="1">
      <c r="A24" s="220"/>
      <c r="B24" s="221"/>
      <c r="C24" s="221"/>
      <c r="D24" s="221"/>
      <c r="E24" s="222"/>
    </row>
    <row r="25" spans="1:5" ht="24.75" hidden="1" customHeight="1">
      <c r="A25" s="220"/>
      <c r="B25" s="221"/>
      <c r="C25" s="221"/>
      <c r="D25" s="221"/>
      <c r="E25" s="222"/>
    </row>
    <row r="26" spans="1:5" ht="24.75" hidden="1" customHeight="1">
      <c r="A26" s="220"/>
      <c r="B26" s="221"/>
      <c r="C26" s="221"/>
      <c r="D26" s="221"/>
      <c r="E26" s="222"/>
    </row>
    <row r="27" spans="1:5" ht="24.75" hidden="1" customHeight="1">
      <c r="A27" s="220"/>
      <c r="B27" s="221"/>
      <c r="C27" s="221"/>
      <c r="D27" s="221"/>
      <c r="E27" s="222"/>
    </row>
    <row r="28" spans="1:5" ht="24.75" hidden="1" customHeight="1">
      <c r="A28" s="220"/>
      <c r="B28" s="221"/>
      <c r="C28" s="221"/>
      <c r="D28" s="221"/>
      <c r="E28" s="222"/>
    </row>
    <row r="29" spans="1:5" ht="24.75" hidden="1" customHeight="1">
      <c r="A29" s="220"/>
      <c r="B29" s="221"/>
      <c r="C29" s="221"/>
      <c r="D29" s="221"/>
      <c r="E29" s="222"/>
    </row>
    <row r="30" spans="1:5" ht="6.75" hidden="1" customHeight="1">
      <c r="A30" s="220"/>
      <c r="B30" s="221"/>
      <c r="C30" s="221"/>
      <c r="D30" s="221"/>
      <c r="E30" s="222"/>
    </row>
    <row r="31" spans="1:5" ht="24.75" hidden="1" customHeight="1">
      <c r="A31" s="220"/>
      <c r="B31" s="221"/>
      <c r="C31" s="221"/>
      <c r="D31" s="221"/>
      <c r="E31" s="222"/>
    </row>
    <row r="32" spans="1:5" ht="24.75" hidden="1" customHeight="1">
      <c r="A32" s="220"/>
      <c r="B32" s="221"/>
      <c r="C32" s="221"/>
      <c r="D32" s="221"/>
      <c r="E32" s="222"/>
    </row>
    <row r="33" spans="1:5" ht="24.75" hidden="1" customHeight="1">
      <c r="A33" s="220"/>
      <c r="B33" s="221"/>
      <c r="C33" s="221"/>
      <c r="D33" s="221"/>
      <c r="E33" s="222"/>
    </row>
    <row r="34" spans="1:5" ht="24.75" hidden="1" customHeight="1">
      <c r="A34" s="223"/>
      <c r="B34" s="224"/>
      <c r="C34" s="224"/>
      <c r="D34" s="224"/>
      <c r="E34" s="225"/>
    </row>
    <row r="35" spans="1:5" s="89" customFormat="1" ht="34.5" customHeight="1">
      <c r="A35" s="208" t="s">
        <v>287</v>
      </c>
      <c r="B35" s="209"/>
      <c r="C35" s="209"/>
      <c r="D35" s="209"/>
      <c r="E35" s="210"/>
    </row>
    <row r="36" spans="1:5" s="89" customFormat="1" ht="34.5" customHeight="1">
      <c r="A36" s="217" t="s">
        <v>435</v>
      </c>
      <c r="B36" s="218"/>
      <c r="C36" s="218"/>
      <c r="D36" s="218"/>
      <c r="E36" s="219"/>
    </row>
    <row r="37" spans="1:5" ht="66.75" customHeight="1">
      <c r="A37" s="223"/>
      <c r="B37" s="224"/>
      <c r="C37" s="224"/>
      <c r="D37" s="224"/>
      <c r="E37" s="225"/>
    </row>
    <row r="38" spans="1:5" s="89" customFormat="1" ht="34.5" customHeight="1">
      <c r="A38" s="208" t="s">
        <v>288</v>
      </c>
      <c r="B38" s="209"/>
      <c r="C38" s="209"/>
      <c r="D38" s="209"/>
      <c r="E38" s="210"/>
    </row>
    <row r="39" spans="1:5" s="89" customFormat="1" ht="34.5" customHeight="1">
      <c r="A39" s="217" t="s">
        <v>436</v>
      </c>
      <c r="B39" s="218"/>
      <c r="C39" s="218"/>
      <c r="D39" s="218"/>
      <c r="E39" s="219"/>
    </row>
    <row r="40" spans="1:5" ht="33.75" customHeight="1">
      <c r="A40" s="220"/>
      <c r="B40" s="221"/>
      <c r="C40" s="221"/>
      <c r="D40" s="221"/>
      <c r="E40" s="222"/>
    </row>
    <row r="41" spans="1:5" ht="33.75" customHeight="1">
      <c r="A41" s="220"/>
      <c r="B41" s="221"/>
      <c r="C41" s="221"/>
      <c r="D41" s="221"/>
      <c r="E41" s="222"/>
    </row>
    <row r="42" spans="1:5" ht="33.75" customHeight="1">
      <c r="A42" s="223"/>
      <c r="B42" s="224"/>
      <c r="C42" s="224"/>
      <c r="D42" s="224"/>
      <c r="E42" s="225"/>
    </row>
    <row r="43" spans="1:5" s="89" customFormat="1" ht="34.5" customHeight="1">
      <c r="A43" s="237" t="s">
        <v>289</v>
      </c>
      <c r="B43" s="238"/>
      <c r="C43" s="237" t="s">
        <v>290</v>
      </c>
      <c r="D43" s="238"/>
      <c r="E43" s="98" t="s">
        <v>291</v>
      </c>
    </row>
    <row r="44" spans="1:5" ht="48.2" customHeight="1">
      <c r="A44" s="239" t="s">
        <v>437</v>
      </c>
      <c r="B44" s="240"/>
      <c r="C44" s="239" t="s">
        <v>438</v>
      </c>
      <c r="D44" s="240"/>
      <c r="E44" s="99">
        <v>2025</v>
      </c>
    </row>
    <row r="45" spans="1:5" ht="19.5" customHeight="1">
      <c r="A45" s="235"/>
      <c r="B45" s="235"/>
      <c r="C45" s="235"/>
      <c r="D45" s="235"/>
      <c r="E45" s="235"/>
    </row>
    <row r="46" spans="1:5">
      <c r="A46" s="236"/>
      <c r="B46" s="236"/>
      <c r="C46" s="236"/>
      <c r="D46" s="236"/>
      <c r="E46" s="236"/>
    </row>
    <row r="47" spans="1:5">
      <c r="A47" s="236"/>
      <c r="B47" s="236"/>
      <c r="C47" s="236"/>
      <c r="D47" s="236"/>
      <c r="E47" s="236"/>
    </row>
    <row r="48" spans="1:5">
      <c r="A48" s="236"/>
      <c r="B48" s="236"/>
      <c r="C48" s="236"/>
      <c r="D48" s="236"/>
      <c r="E48" s="236"/>
    </row>
    <row r="49" spans="1:5">
      <c r="A49" s="236"/>
      <c r="B49" s="236"/>
      <c r="C49" s="236"/>
      <c r="D49" s="236"/>
      <c r="E49" s="236"/>
    </row>
    <row r="50" spans="1:5">
      <c r="A50" s="236"/>
      <c r="B50" s="236"/>
      <c r="C50" s="236"/>
      <c r="D50" s="236"/>
      <c r="E50" s="236"/>
    </row>
    <row r="51" spans="1:5">
      <c r="A51" s="236"/>
      <c r="B51" s="236"/>
      <c r="C51" s="236"/>
      <c r="D51" s="236"/>
      <c r="E51" s="236"/>
    </row>
    <row r="52" spans="1:5">
      <c r="A52" s="236"/>
      <c r="B52" s="236"/>
      <c r="C52" s="236"/>
      <c r="D52" s="236"/>
      <c r="E52" s="236"/>
    </row>
    <row r="53" spans="1:5">
      <c r="A53" s="236"/>
      <c r="B53" s="236"/>
      <c r="C53" s="236"/>
      <c r="D53" s="236"/>
      <c r="E53" s="236"/>
    </row>
    <row r="54" spans="1:5">
      <c r="A54" s="236"/>
      <c r="B54" s="236"/>
      <c r="C54" s="236"/>
      <c r="D54" s="236"/>
      <c r="E54" s="236"/>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66"/>
  <sheetViews>
    <sheetView tabSelected="1" topLeftCell="A10" zoomScale="55" zoomScaleNormal="55" workbookViewId="0">
      <pane ySplit="1" topLeftCell="A35" activePane="bottomLeft" state="frozen"/>
      <selection activeCell="A10" sqref="A10"/>
      <selection pane="bottomLeft" activeCell="W36" sqref="W36"/>
    </sheetView>
  </sheetViews>
  <sheetFormatPr baseColWidth="10" defaultRowHeight="12.75"/>
  <cols>
    <col min="1" max="1" width="32.5" customWidth="1"/>
    <col min="2" max="2" width="29.6640625" customWidth="1"/>
    <col min="3" max="3" width="33.33203125" customWidth="1"/>
    <col min="4" max="4" width="33.5" customWidth="1"/>
    <col min="5" max="5" width="26.5" customWidth="1"/>
    <col min="6" max="6" width="17.1640625" bestFit="1" customWidth="1"/>
    <col min="7" max="7" width="16.1640625" bestFit="1" customWidth="1"/>
    <col min="8" max="8" width="19.5" customWidth="1"/>
    <col min="9" max="9" width="16.5" bestFit="1" customWidth="1"/>
    <col min="10" max="11" width="16.83203125" bestFit="1" customWidth="1"/>
    <col min="12" max="12" width="15" bestFit="1" customWidth="1"/>
    <col min="13" max="13" width="15.33203125" bestFit="1" customWidth="1"/>
    <col min="14" max="14" width="16" bestFit="1" customWidth="1"/>
    <col min="15" max="15" width="15" bestFit="1" customWidth="1"/>
    <col min="16" max="16" width="16.83203125" bestFit="1" customWidth="1"/>
    <col min="17" max="17" width="19" customWidth="1"/>
    <col min="18" max="18" width="25.1640625" customWidth="1"/>
    <col min="19" max="19" width="21.1640625" customWidth="1"/>
    <col min="20" max="20" width="22.6640625" customWidth="1"/>
    <col min="21" max="21" width="19.1640625" customWidth="1"/>
  </cols>
  <sheetData>
    <row r="1" spans="1:25" ht="29.25" customHeight="1">
      <c r="A1" s="392" t="s">
        <v>201</v>
      </c>
      <c r="B1" s="392"/>
      <c r="C1" s="392"/>
      <c r="D1" s="392"/>
      <c r="E1" s="392"/>
      <c r="F1" s="392"/>
      <c r="G1" s="392"/>
      <c r="H1" s="392"/>
      <c r="I1" s="392"/>
      <c r="J1" s="392"/>
      <c r="K1" s="392"/>
      <c r="L1" s="392"/>
      <c r="M1" s="392"/>
      <c r="N1" s="392"/>
      <c r="O1" s="392"/>
      <c r="P1" s="392"/>
      <c r="Q1" s="392"/>
      <c r="R1" s="392"/>
      <c r="S1" s="392"/>
      <c r="T1" s="392"/>
      <c r="U1" s="392"/>
      <c r="V1" s="64"/>
      <c r="W1" s="64"/>
      <c r="X1" s="64"/>
      <c r="Y1" s="64"/>
    </row>
    <row r="2" spans="1:25" ht="20.25" customHeight="1">
      <c r="A2" s="392" t="s">
        <v>202</v>
      </c>
      <c r="B2" s="392"/>
      <c r="C2" s="392"/>
      <c r="D2" s="392"/>
      <c r="E2" s="392"/>
      <c r="F2" s="392"/>
      <c r="G2" s="392"/>
      <c r="H2" s="392"/>
      <c r="I2" s="392"/>
      <c r="J2" s="392"/>
      <c r="K2" s="392"/>
      <c r="L2" s="392"/>
      <c r="M2" s="392"/>
      <c r="N2" s="392"/>
      <c r="O2" s="392"/>
      <c r="P2" s="392"/>
      <c r="Q2" s="392"/>
      <c r="R2" s="392"/>
      <c r="S2" s="392"/>
      <c r="T2" s="392"/>
      <c r="U2" s="392"/>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393" t="s">
        <v>203</v>
      </c>
      <c r="B5" s="393"/>
      <c r="C5" s="393"/>
      <c r="D5" s="393"/>
      <c r="E5" s="393"/>
      <c r="F5" s="393"/>
      <c r="G5" s="393"/>
      <c r="H5" s="393"/>
      <c r="I5" s="393"/>
      <c r="J5" s="393"/>
      <c r="K5" s="393"/>
      <c r="L5" s="393"/>
      <c r="M5" s="393"/>
      <c r="N5" s="393"/>
      <c r="O5" s="393"/>
      <c r="P5" s="393"/>
      <c r="Q5" s="393"/>
      <c r="R5" s="393"/>
      <c r="S5" s="393"/>
      <c r="T5" s="393"/>
      <c r="U5" s="393"/>
      <c r="V5" s="67"/>
      <c r="W5" s="67"/>
      <c r="X5" s="67"/>
      <c r="Y5" s="67"/>
    </row>
    <row r="6" spans="1:25" ht="27" customHeight="1">
      <c r="A6" s="392" t="s">
        <v>204</v>
      </c>
      <c r="B6" s="392"/>
      <c r="C6" s="392"/>
      <c r="D6" s="392"/>
      <c r="E6" s="392"/>
      <c r="F6" s="392"/>
      <c r="G6" s="392"/>
      <c r="H6" s="392"/>
      <c r="I6" s="392"/>
      <c r="J6" s="392"/>
      <c r="K6" s="392"/>
      <c r="L6" s="392"/>
      <c r="M6" s="392"/>
      <c r="N6" s="392"/>
      <c r="O6" s="392"/>
      <c r="P6" s="392"/>
      <c r="Q6" s="392"/>
      <c r="R6" s="392"/>
      <c r="S6" s="392"/>
      <c r="T6" s="392"/>
      <c r="U6" s="392"/>
      <c r="V6" s="64"/>
      <c r="W6" s="64"/>
      <c r="X6" s="64"/>
      <c r="Y6" s="64"/>
    </row>
    <row r="7" spans="1:25" ht="55.5" customHeight="1">
      <c r="A7" s="55"/>
      <c r="B7" s="55"/>
      <c r="C7" s="55"/>
      <c r="D7" s="56"/>
      <c r="E7" s="55"/>
      <c r="F7" s="402" t="s">
        <v>205</v>
      </c>
      <c r="G7" s="402"/>
      <c r="H7" s="402"/>
      <c r="I7" s="402"/>
      <c r="J7" s="402"/>
      <c r="K7" s="402"/>
      <c r="L7" s="402"/>
      <c r="M7" s="55"/>
      <c r="N7" s="55"/>
      <c r="O7" s="55"/>
      <c r="P7" s="55"/>
      <c r="R7" s="63"/>
      <c r="S7" s="63"/>
      <c r="T7" s="63"/>
      <c r="U7" s="63"/>
      <c r="V7" s="57"/>
      <c r="W7" s="57"/>
      <c r="X7" s="57"/>
      <c r="Y7" s="57"/>
    </row>
    <row r="8" spans="1:25" ht="37.5" customHeight="1">
      <c r="A8" s="397" t="s">
        <v>206</v>
      </c>
      <c r="B8" s="397"/>
      <c r="C8" s="397"/>
      <c r="D8" s="397"/>
      <c r="E8" s="397"/>
      <c r="F8" s="394" t="s">
        <v>215</v>
      </c>
      <c r="G8" s="394"/>
      <c r="H8" s="394"/>
      <c r="I8" s="394"/>
      <c r="J8" s="394"/>
      <c r="K8" s="394"/>
      <c r="L8" s="394"/>
      <c r="M8" s="394"/>
      <c r="N8" s="394"/>
      <c r="O8" s="394"/>
      <c r="P8" s="394"/>
      <c r="Q8" s="394"/>
      <c r="R8" s="394"/>
      <c r="S8" s="394"/>
      <c r="T8" s="394"/>
      <c r="U8" s="394"/>
      <c r="V8" s="62"/>
      <c r="W8" s="62"/>
      <c r="X8" s="62"/>
      <c r="Y8" s="62"/>
    </row>
    <row r="9" spans="1:25" ht="28.5" customHeight="1">
      <c r="A9" s="398" t="s">
        <v>207</v>
      </c>
      <c r="B9" s="398"/>
      <c r="C9" s="398"/>
      <c r="D9" s="398"/>
      <c r="E9" s="398"/>
      <c r="F9" s="394" t="s">
        <v>337</v>
      </c>
      <c r="G9" s="394"/>
      <c r="H9" s="394"/>
      <c r="I9" s="394"/>
      <c r="J9" s="394"/>
      <c r="K9" s="394"/>
      <c r="L9" s="394"/>
      <c r="M9" s="394"/>
      <c r="N9" s="394"/>
      <c r="O9" s="394"/>
      <c r="P9" s="394"/>
      <c r="Q9" s="394"/>
      <c r="R9" s="394"/>
      <c r="S9" s="394"/>
      <c r="T9" s="394"/>
      <c r="U9" s="394"/>
      <c r="V9" s="62"/>
      <c r="W9" s="62"/>
      <c r="X9" s="62"/>
      <c r="Y9" s="62"/>
    </row>
    <row r="10" spans="1:25" ht="94.5" customHeight="1">
      <c r="A10" s="399" t="s">
        <v>208</v>
      </c>
      <c r="B10" s="400"/>
      <c r="C10" s="400"/>
      <c r="D10" s="400"/>
      <c r="E10" s="400"/>
      <c r="F10" s="395" t="s">
        <v>377</v>
      </c>
      <c r="G10" s="396"/>
      <c r="H10" s="396"/>
      <c r="I10" s="396"/>
      <c r="J10" s="396"/>
      <c r="K10" s="396"/>
      <c r="L10" s="396"/>
      <c r="M10" s="396"/>
      <c r="N10" s="396"/>
      <c r="O10" s="396"/>
      <c r="P10" s="396"/>
      <c r="Q10" s="396"/>
      <c r="R10" s="396"/>
      <c r="S10" s="396"/>
      <c r="T10" s="396"/>
      <c r="U10" s="396"/>
      <c r="V10" s="62"/>
      <c r="W10" s="62"/>
      <c r="X10" s="62"/>
      <c r="Y10" s="62"/>
    </row>
    <row r="11" spans="1:25" ht="84.75" customHeight="1">
      <c r="A11" s="407" t="s">
        <v>209</v>
      </c>
      <c r="B11" s="401"/>
      <c r="C11" s="401"/>
      <c r="D11" s="401"/>
      <c r="E11" s="403" t="s">
        <v>523</v>
      </c>
      <c r="F11" s="404"/>
      <c r="G11" s="404"/>
      <c r="H11" s="404"/>
      <c r="I11" s="404"/>
      <c r="J11" s="406" t="s">
        <v>210</v>
      </c>
      <c r="K11" s="406"/>
      <c r="L11" s="406"/>
      <c r="M11" s="403" t="s">
        <v>442</v>
      </c>
      <c r="N11" s="404"/>
      <c r="O11" s="404"/>
      <c r="P11" s="404"/>
      <c r="Q11" s="404"/>
      <c r="R11" s="404"/>
      <c r="S11" s="404"/>
      <c r="T11" s="404"/>
      <c r="U11" s="404"/>
      <c r="V11" s="60"/>
      <c r="W11" s="60"/>
      <c r="X11" s="60"/>
      <c r="Y11" s="61"/>
    </row>
    <row r="12" spans="1:25" ht="77.25" customHeight="1">
      <c r="A12" s="401" t="s">
        <v>211</v>
      </c>
      <c r="B12" s="401"/>
      <c r="C12" s="401"/>
      <c r="D12" s="401"/>
      <c r="E12" s="403" t="s">
        <v>524</v>
      </c>
      <c r="F12" s="404"/>
      <c r="G12" s="404"/>
      <c r="H12" s="404"/>
      <c r="I12" s="404"/>
      <c r="J12" s="404"/>
      <c r="K12" s="404"/>
      <c r="L12" s="404"/>
      <c r="M12" s="404"/>
      <c r="N12" s="404"/>
      <c r="O12" s="404"/>
      <c r="P12" s="404"/>
      <c r="Q12" s="404"/>
      <c r="R12" s="404"/>
      <c r="S12" s="404"/>
      <c r="T12" s="404"/>
      <c r="U12" s="404"/>
      <c r="V12" s="58"/>
      <c r="W12" s="58"/>
      <c r="X12" s="58"/>
      <c r="Y12" s="58"/>
    </row>
    <row r="13" spans="1:25" ht="132" customHeight="1">
      <c r="A13" s="401" t="s">
        <v>212</v>
      </c>
      <c r="B13" s="401"/>
      <c r="C13" s="401"/>
      <c r="D13" s="401"/>
      <c r="E13" s="405" t="s">
        <v>534</v>
      </c>
      <c r="F13" s="405"/>
      <c r="G13" s="405"/>
      <c r="H13" s="405"/>
      <c r="I13" s="405"/>
      <c r="J13" s="405"/>
      <c r="K13" s="405"/>
      <c r="L13" s="405"/>
      <c r="M13" s="405"/>
      <c r="N13" s="405"/>
      <c r="O13" s="405"/>
      <c r="P13" s="405"/>
      <c r="Q13" s="405"/>
      <c r="R13" s="405"/>
      <c r="S13" s="405"/>
      <c r="T13" s="405"/>
      <c r="U13" s="405"/>
      <c r="V13" s="59"/>
      <c r="W13" s="59"/>
      <c r="X13" s="59"/>
      <c r="Y13" s="59"/>
    </row>
    <row r="14" spans="1:25" ht="18" customHeight="1">
      <c r="A14" s="358" t="s">
        <v>161</v>
      </c>
      <c r="B14" s="358" t="s">
        <v>170</v>
      </c>
      <c r="C14" s="358" t="s">
        <v>163</v>
      </c>
      <c r="D14" s="358" t="s">
        <v>162</v>
      </c>
      <c r="E14" s="358" t="s">
        <v>153</v>
      </c>
      <c r="F14" s="375" t="s">
        <v>165</v>
      </c>
      <c r="G14" s="376"/>
      <c r="H14" s="376"/>
      <c r="I14" s="376"/>
      <c r="J14" s="376"/>
      <c r="K14" s="376"/>
      <c r="L14" s="376"/>
      <c r="M14" s="376"/>
      <c r="N14" s="376"/>
      <c r="O14" s="376"/>
      <c r="P14" s="376"/>
      <c r="Q14" s="377"/>
      <c r="R14" s="358" t="s">
        <v>26</v>
      </c>
      <c r="S14" s="361" t="s">
        <v>66</v>
      </c>
      <c r="T14" s="361" t="s">
        <v>67</v>
      </c>
      <c r="U14" s="361" t="s">
        <v>68</v>
      </c>
    </row>
    <row r="15" spans="1:25" ht="33" customHeight="1">
      <c r="A15" s="359"/>
      <c r="B15" s="359"/>
      <c r="C15" s="359"/>
      <c r="D15" s="359"/>
      <c r="E15" s="359"/>
      <c r="F15" s="361" t="s">
        <v>54</v>
      </c>
      <c r="G15" s="380" t="s">
        <v>55</v>
      </c>
      <c r="H15" s="373" t="s">
        <v>56</v>
      </c>
      <c r="I15" s="382" t="s">
        <v>178</v>
      </c>
      <c r="J15" s="383"/>
      <c r="K15" s="384"/>
      <c r="L15" s="373" t="s">
        <v>60</v>
      </c>
      <c r="M15" s="373" t="s">
        <v>61</v>
      </c>
      <c r="N15" s="373" t="s">
        <v>62</v>
      </c>
      <c r="O15" s="371" t="s">
        <v>63</v>
      </c>
      <c r="P15" s="371" t="s">
        <v>64</v>
      </c>
      <c r="Q15" s="371" t="s">
        <v>65</v>
      </c>
      <c r="R15" s="359"/>
      <c r="S15" s="362"/>
      <c r="T15" s="362"/>
      <c r="U15" s="362"/>
    </row>
    <row r="16" spans="1:25" ht="60" customHeight="1">
      <c r="A16" s="360"/>
      <c r="B16" s="360"/>
      <c r="C16" s="360"/>
      <c r="D16" s="360"/>
      <c r="E16" s="360"/>
      <c r="F16" s="363"/>
      <c r="G16" s="381"/>
      <c r="H16" s="374"/>
      <c r="I16" s="121" t="s">
        <v>57</v>
      </c>
      <c r="J16" s="121" t="s">
        <v>58</v>
      </c>
      <c r="K16" s="121" t="s">
        <v>59</v>
      </c>
      <c r="L16" s="374"/>
      <c r="M16" s="374"/>
      <c r="N16" s="374"/>
      <c r="O16" s="372"/>
      <c r="P16" s="372"/>
      <c r="Q16" s="372"/>
      <c r="R16" s="360"/>
      <c r="S16" s="363"/>
      <c r="T16" s="363"/>
      <c r="U16" s="363"/>
    </row>
    <row r="17" spans="1:23" ht="109.5" customHeight="1">
      <c r="A17" s="390" t="s">
        <v>124</v>
      </c>
      <c r="B17" s="364" t="s">
        <v>493</v>
      </c>
      <c r="C17" s="366" t="s">
        <v>494</v>
      </c>
      <c r="D17" s="119" t="s">
        <v>495</v>
      </c>
      <c r="E17" s="378" t="s">
        <v>385</v>
      </c>
      <c r="F17" s="113">
        <v>0</v>
      </c>
      <c r="G17" s="113">
        <v>0</v>
      </c>
      <c r="H17" s="114">
        <v>3</v>
      </c>
      <c r="I17" s="114">
        <v>0</v>
      </c>
      <c r="J17" s="114">
        <v>0</v>
      </c>
      <c r="K17" s="114">
        <v>3</v>
      </c>
      <c r="L17" s="114">
        <v>0</v>
      </c>
      <c r="M17" s="114">
        <v>0</v>
      </c>
      <c r="N17" s="114">
        <v>3</v>
      </c>
      <c r="O17" s="114">
        <v>0</v>
      </c>
      <c r="P17" s="114">
        <v>0</v>
      </c>
      <c r="Q17" s="114">
        <v>3</v>
      </c>
      <c r="R17" s="115">
        <f>SUM(E17:Q17)</f>
        <v>12</v>
      </c>
      <c r="S17" s="116">
        <f>SUM(R17)</f>
        <v>12</v>
      </c>
      <c r="T17" s="369">
        <f>R17-R18</f>
        <v>9</v>
      </c>
      <c r="U17" s="368">
        <f>R18/S17</f>
        <v>0.25</v>
      </c>
      <c r="W17" s="84"/>
    </row>
    <row r="18" spans="1:23" ht="109.5" customHeight="1">
      <c r="A18" s="390"/>
      <c r="B18" s="365"/>
      <c r="C18" s="367"/>
      <c r="D18" s="120" t="s">
        <v>496</v>
      </c>
      <c r="E18" s="379"/>
      <c r="F18" s="116">
        <v>0</v>
      </c>
      <c r="G18" s="116">
        <v>0</v>
      </c>
      <c r="H18" s="117">
        <v>3</v>
      </c>
      <c r="I18" s="118"/>
      <c r="J18" s="118"/>
      <c r="K18" s="117"/>
      <c r="L18" s="118"/>
      <c r="M18" s="118"/>
      <c r="N18" s="117"/>
      <c r="O18" s="118"/>
      <c r="P18" s="118"/>
      <c r="Q18" s="117"/>
      <c r="R18" s="115">
        <f>SUM(E18:Q18)</f>
        <v>3</v>
      </c>
      <c r="S18" s="116">
        <f>IF(COUNTA(O18:Q18)&gt;0,SUM(O18:Q18),IF(COUNTA(L18:N18)&gt;0,SUM(L18:N18),IF(COUNTA(I18:K18)&gt;0,SUM(I18:K18),IF(COUNTA(F18:H18)&gt;0,SUM(F18:H18),0))))</f>
        <v>3</v>
      </c>
      <c r="T18" s="370"/>
      <c r="U18" s="368"/>
      <c r="W18" s="84"/>
    </row>
    <row r="19" spans="1:23" ht="23.25" customHeight="1">
      <c r="A19" s="387"/>
      <c r="B19" s="388"/>
      <c r="C19" s="388"/>
      <c r="D19" s="388"/>
      <c r="E19" s="388"/>
      <c r="F19" s="388"/>
      <c r="G19" s="388"/>
      <c r="H19" s="388"/>
      <c r="I19" s="388"/>
      <c r="J19" s="388"/>
      <c r="K19" s="388"/>
      <c r="L19" s="388"/>
      <c r="M19" s="388"/>
      <c r="N19" s="388"/>
      <c r="O19" s="388"/>
      <c r="P19" s="388"/>
      <c r="Q19" s="388"/>
      <c r="R19" s="388"/>
      <c r="S19" s="388"/>
      <c r="T19" s="388"/>
      <c r="U19" s="389"/>
    </row>
    <row r="20" spans="1:23" ht="110.1" customHeight="1">
      <c r="A20" s="391" t="s">
        <v>159</v>
      </c>
      <c r="B20" s="364" t="s">
        <v>472</v>
      </c>
      <c r="C20" s="366" t="s">
        <v>502</v>
      </c>
      <c r="D20" s="119" t="s">
        <v>503</v>
      </c>
      <c r="E20" s="378" t="s">
        <v>390</v>
      </c>
      <c r="F20" s="204">
        <v>100000</v>
      </c>
      <c r="G20" s="204">
        <v>34000</v>
      </c>
      <c r="H20" s="205">
        <v>35000</v>
      </c>
      <c r="I20" s="183">
        <v>70000</v>
      </c>
      <c r="J20" s="183">
        <v>60000</v>
      </c>
      <c r="K20" s="183">
        <v>20000</v>
      </c>
      <c r="L20" s="183">
        <v>5000</v>
      </c>
      <c r="M20" s="183">
        <v>3000</v>
      </c>
      <c r="N20" s="183">
        <v>15600</v>
      </c>
      <c r="O20" s="183">
        <v>8500</v>
      </c>
      <c r="P20" s="183">
        <v>20000</v>
      </c>
      <c r="Q20" s="183">
        <v>35500</v>
      </c>
      <c r="R20" s="184">
        <f>SUM(E20:Q20)</f>
        <v>406600</v>
      </c>
      <c r="S20" s="185">
        <f>SUM(R20)</f>
        <v>406600</v>
      </c>
      <c r="T20" s="811">
        <f>R20-R21</f>
        <v>235324.1</v>
      </c>
      <c r="U20" s="368">
        <f>R21/S20</f>
        <v>0.42123930152484013</v>
      </c>
    </row>
    <row r="21" spans="1:23" ht="109.5" customHeight="1">
      <c r="A21" s="391"/>
      <c r="B21" s="365"/>
      <c r="C21" s="367"/>
      <c r="D21" s="120" t="s">
        <v>504</v>
      </c>
      <c r="E21" s="379"/>
      <c r="F21" s="188">
        <v>100747</v>
      </c>
      <c r="G21" s="188">
        <v>34668</v>
      </c>
      <c r="H21" s="186">
        <v>35860.9</v>
      </c>
      <c r="I21" s="187"/>
      <c r="J21" s="187"/>
      <c r="K21" s="186"/>
      <c r="L21" s="187"/>
      <c r="M21" s="187"/>
      <c r="N21" s="186"/>
      <c r="O21" s="187"/>
      <c r="P21" s="187"/>
      <c r="Q21" s="186"/>
      <c r="R21" s="184">
        <f>SUM(E21:Q21)</f>
        <v>171275.9</v>
      </c>
      <c r="S21" s="185">
        <f>IF(COUNTA(O21:Q21)&gt;0,SUM(O21:Q21),IF(COUNTA(L21:N21)&gt;0,SUM(L21:N21),IF(COUNTA(I21:K21)&gt;0,SUM(I21:K21),IF(COUNTA(F21:H21)&gt;0,SUM(F21:H21),0))))</f>
        <v>171275.9</v>
      </c>
      <c r="T21" s="370"/>
      <c r="U21" s="368"/>
    </row>
    <row r="22" spans="1:23" ht="21" customHeight="1">
      <c r="A22" s="387"/>
      <c r="B22" s="388"/>
      <c r="C22" s="388"/>
      <c r="D22" s="388"/>
      <c r="E22" s="388"/>
      <c r="F22" s="388"/>
      <c r="G22" s="388"/>
      <c r="H22" s="388"/>
      <c r="I22" s="388"/>
      <c r="J22" s="388"/>
      <c r="K22" s="388"/>
      <c r="L22" s="388"/>
      <c r="M22" s="388"/>
      <c r="N22" s="388"/>
      <c r="O22" s="388"/>
      <c r="P22" s="388"/>
      <c r="Q22" s="388"/>
      <c r="R22" s="388"/>
      <c r="S22" s="388"/>
      <c r="T22" s="388"/>
      <c r="U22" s="389"/>
    </row>
    <row r="23" spans="1:23" ht="110.1" customHeight="1">
      <c r="A23" s="385" t="s">
        <v>380</v>
      </c>
      <c r="B23" s="364" t="s">
        <v>497</v>
      </c>
      <c r="C23" s="366" t="s">
        <v>505</v>
      </c>
      <c r="D23" s="119" t="s">
        <v>506</v>
      </c>
      <c r="E23" s="378" t="s">
        <v>386</v>
      </c>
      <c r="F23" s="113">
        <v>73</v>
      </c>
      <c r="G23" s="113">
        <v>57</v>
      </c>
      <c r="H23" s="114">
        <v>65</v>
      </c>
      <c r="I23" s="114">
        <v>55</v>
      </c>
      <c r="J23" s="114">
        <v>60</v>
      </c>
      <c r="K23" s="114">
        <v>55</v>
      </c>
      <c r="L23" s="114">
        <v>60</v>
      </c>
      <c r="M23" s="114">
        <v>55</v>
      </c>
      <c r="N23" s="114">
        <v>60</v>
      </c>
      <c r="O23" s="114">
        <v>55</v>
      </c>
      <c r="P23" s="114">
        <v>60</v>
      </c>
      <c r="Q23" s="114">
        <v>60</v>
      </c>
      <c r="R23" s="115">
        <f>SUM(E23:Q23)</f>
        <v>715</v>
      </c>
      <c r="S23" s="116">
        <f>SUM(R23)</f>
        <v>715</v>
      </c>
      <c r="T23" s="369">
        <f>R23-R24</f>
        <v>520</v>
      </c>
      <c r="U23" s="368">
        <f>R24/S23</f>
        <v>0.27272727272727271</v>
      </c>
    </row>
    <row r="24" spans="1:23" ht="109.5" customHeight="1">
      <c r="A24" s="386"/>
      <c r="B24" s="365"/>
      <c r="C24" s="367"/>
      <c r="D24" s="120" t="s">
        <v>507</v>
      </c>
      <c r="E24" s="379"/>
      <c r="F24" s="116">
        <v>73</v>
      </c>
      <c r="G24" s="116">
        <v>57</v>
      </c>
      <c r="H24" s="117">
        <v>65</v>
      </c>
      <c r="I24" s="118"/>
      <c r="J24" s="118"/>
      <c r="K24" s="117"/>
      <c r="L24" s="118"/>
      <c r="M24" s="118"/>
      <c r="N24" s="117"/>
      <c r="O24" s="118"/>
      <c r="P24" s="118"/>
      <c r="Q24" s="117"/>
      <c r="R24" s="115">
        <f>SUM(E24:Q24)</f>
        <v>195</v>
      </c>
      <c r="S24" s="116">
        <f>IF(COUNTA(O24:Q24)&gt;0,SUM(O24:Q24),IF(COUNTA(L24:N24)&gt;0,SUM(L24:N24),IF(COUNTA(I24:K24)&gt;0,SUM(I24:K24),IF(COUNTA(F24:H24)&gt;0,SUM(F24:H24),0))))</f>
        <v>195</v>
      </c>
      <c r="T24" s="370"/>
      <c r="U24" s="368"/>
    </row>
    <row r="25" spans="1:23" ht="20.25" customHeight="1">
      <c r="A25" s="387"/>
      <c r="B25" s="388"/>
      <c r="C25" s="388"/>
      <c r="D25" s="388"/>
      <c r="E25" s="388"/>
      <c r="F25" s="388"/>
      <c r="G25" s="388"/>
      <c r="H25" s="388"/>
      <c r="I25" s="388"/>
      <c r="J25" s="388"/>
      <c r="K25" s="388"/>
      <c r="L25" s="388"/>
      <c r="M25" s="388"/>
      <c r="N25" s="388"/>
      <c r="O25" s="388"/>
      <c r="P25" s="388"/>
      <c r="Q25" s="388"/>
      <c r="R25" s="388"/>
      <c r="S25" s="388"/>
      <c r="T25" s="388"/>
      <c r="U25" s="389"/>
    </row>
    <row r="26" spans="1:23" ht="109.5" customHeight="1">
      <c r="A26" s="385" t="s">
        <v>381</v>
      </c>
      <c r="B26" s="364" t="s">
        <v>498</v>
      </c>
      <c r="C26" s="366" t="s">
        <v>508</v>
      </c>
      <c r="D26" s="119" t="s">
        <v>509</v>
      </c>
      <c r="E26" s="378" t="s">
        <v>387</v>
      </c>
      <c r="F26" s="113">
        <v>31</v>
      </c>
      <c r="G26" s="113">
        <v>34</v>
      </c>
      <c r="H26" s="114">
        <v>30</v>
      </c>
      <c r="I26" s="114">
        <v>30</v>
      </c>
      <c r="J26" s="114">
        <v>30</v>
      </c>
      <c r="K26" s="114">
        <v>30</v>
      </c>
      <c r="L26" s="114">
        <v>30</v>
      </c>
      <c r="M26" s="114">
        <v>30</v>
      </c>
      <c r="N26" s="114">
        <v>30</v>
      </c>
      <c r="O26" s="114">
        <v>30</v>
      </c>
      <c r="P26" s="114">
        <v>30</v>
      </c>
      <c r="Q26" s="114">
        <v>30</v>
      </c>
      <c r="R26" s="115">
        <f>SUM(E26:Q26)</f>
        <v>365</v>
      </c>
      <c r="S26" s="116">
        <f>SUM(R26)</f>
        <v>365</v>
      </c>
      <c r="T26" s="369">
        <f>R26-R27</f>
        <v>270</v>
      </c>
      <c r="U26" s="368">
        <f>R27/S26</f>
        <v>0.26027397260273971</v>
      </c>
    </row>
    <row r="27" spans="1:23" ht="109.5" customHeight="1">
      <c r="A27" s="386"/>
      <c r="B27" s="365"/>
      <c r="C27" s="367"/>
      <c r="D27" s="120" t="s">
        <v>507</v>
      </c>
      <c r="E27" s="379"/>
      <c r="F27" s="189">
        <v>31</v>
      </c>
      <c r="G27" s="189">
        <v>34</v>
      </c>
      <c r="H27" s="117">
        <v>30</v>
      </c>
      <c r="I27" s="118"/>
      <c r="J27" s="118"/>
      <c r="K27" s="117"/>
      <c r="L27" s="118"/>
      <c r="M27" s="118"/>
      <c r="N27" s="117"/>
      <c r="O27" s="118"/>
      <c r="P27" s="118"/>
      <c r="Q27" s="117"/>
      <c r="R27" s="115">
        <f>SUM(E27:Q27)</f>
        <v>95</v>
      </c>
      <c r="S27" s="116">
        <f>IF(COUNTA(O27:Q27)&gt;0,SUM(O27:Q27),IF(COUNTA(L27:N27)&gt;0,SUM(L27:N27),IF(COUNTA(I27:K27)&gt;0,SUM(I27:K27),IF(COUNTA(F27:H27)&gt;0,SUM(F27:H27),0))))</f>
        <v>95</v>
      </c>
      <c r="T27" s="370"/>
      <c r="U27" s="368"/>
    </row>
    <row r="28" spans="1:23" ht="21.75" customHeight="1">
      <c r="A28" s="387"/>
      <c r="B28" s="388"/>
      <c r="C28" s="388"/>
      <c r="D28" s="388"/>
      <c r="E28" s="388"/>
      <c r="F28" s="388"/>
      <c r="G28" s="388"/>
      <c r="H28" s="388"/>
      <c r="I28" s="388"/>
      <c r="J28" s="388"/>
      <c r="K28" s="388"/>
      <c r="L28" s="388"/>
      <c r="M28" s="388"/>
      <c r="N28" s="388"/>
      <c r="O28" s="388"/>
      <c r="P28" s="388"/>
      <c r="Q28" s="388"/>
      <c r="R28" s="388"/>
      <c r="S28" s="388"/>
      <c r="T28" s="388"/>
      <c r="U28" s="389"/>
    </row>
    <row r="29" spans="1:23" ht="109.5" customHeight="1">
      <c r="A29" s="385" t="s">
        <v>382</v>
      </c>
      <c r="B29" s="364" t="s">
        <v>499</v>
      </c>
      <c r="C29" s="366" t="s">
        <v>511</v>
      </c>
      <c r="D29" s="119" t="s">
        <v>510</v>
      </c>
      <c r="E29" s="378" t="s">
        <v>388</v>
      </c>
      <c r="F29" s="113">
        <v>33</v>
      </c>
      <c r="G29" s="113">
        <v>36</v>
      </c>
      <c r="H29" s="114">
        <v>38</v>
      </c>
      <c r="I29" s="114">
        <v>30</v>
      </c>
      <c r="J29" s="114">
        <v>20</v>
      </c>
      <c r="K29" s="114">
        <v>30</v>
      </c>
      <c r="L29" s="114">
        <v>20</v>
      </c>
      <c r="M29" s="114">
        <v>30</v>
      </c>
      <c r="N29" s="114">
        <v>20</v>
      </c>
      <c r="O29" s="114">
        <v>30</v>
      </c>
      <c r="P29" s="114">
        <v>20</v>
      </c>
      <c r="Q29" s="114">
        <v>20</v>
      </c>
      <c r="R29" s="115">
        <f>SUM(E29:Q29)</f>
        <v>327</v>
      </c>
      <c r="S29" s="116">
        <f>SUM(R29)</f>
        <v>327</v>
      </c>
      <c r="T29" s="369">
        <f>R29-R30</f>
        <v>220</v>
      </c>
      <c r="U29" s="368">
        <f>R30/S29</f>
        <v>0.327217125382263</v>
      </c>
    </row>
    <row r="30" spans="1:23" ht="109.5" customHeight="1">
      <c r="A30" s="386"/>
      <c r="B30" s="365"/>
      <c r="C30" s="367"/>
      <c r="D30" s="120" t="s">
        <v>512</v>
      </c>
      <c r="E30" s="379"/>
      <c r="F30" s="116">
        <v>33</v>
      </c>
      <c r="G30" s="116">
        <v>36</v>
      </c>
      <c r="H30" s="117">
        <v>38</v>
      </c>
      <c r="I30" s="118"/>
      <c r="J30" s="118"/>
      <c r="K30" s="117"/>
      <c r="L30" s="118"/>
      <c r="M30" s="118"/>
      <c r="N30" s="117"/>
      <c r="O30" s="118"/>
      <c r="P30" s="118"/>
      <c r="Q30" s="117"/>
      <c r="R30" s="115">
        <f>SUM(E30:Q30)</f>
        <v>107</v>
      </c>
      <c r="S30" s="116">
        <f>IF(COUNTA(O30:Q30)&gt;0,SUM(O30:Q30),IF(COUNTA(L30:N30)&gt;0,SUM(L30:N30),IF(COUNTA(I30:K30)&gt;0,SUM(I30:K30),IF(COUNTA(F30:H30)&gt;0,SUM(F30:H30),0))))</f>
        <v>107</v>
      </c>
      <c r="T30" s="370"/>
      <c r="U30" s="368"/>
    </row>
    <row r="31" spans="1:23" ht="20.25" customHeight="1">
      <c r="A31" s="387"/>
      <c r="B31" s="388"/>
      <c r="C31" s="388"/>
      <c r="D31" s="388"/>
      <c r="E31" s="388"/>
      <c r="F31" s="388"/>
      <c r="G31" s="388"/>
      <c r="H31" s="388"/>
      <c r="I31" s="388"/>
      <c r="J31" s="388"/>
      <c r="K31" s="388"/>
      <c r="L31" s="388"/>
      <c r="M31" s="388"/>
      <c r="N31" s="388"/>
      <c r="O31" s="388"/>
      <c r="P31" s="388"/>
      <c r="Q31" s="388"/>
      <c r="R31" s="388"/>
      <c r="S31" s="388"/>
      <c r="T31" s="388"/>
      <c r="U31" s="389"/>
    </row>
    <row r="32" spans="1:23" ht="109.5" customHeight="1">
      <c r="A32" s="390" t="s">
        <v>383</v>
      </c>
      <c r="B32" s="364" t="s">
        <v>500</v>
      </c>
      <c r="C32" s="366" t="s">
        <v>513</v>
      </c>
      <c r="D32" s="119" t="s">
        <v>514</v>
      </c>
      <c r="E32" s="378" t="s">
        <v>425</v>
      </c>
      <c r="F32" s="113">
        <v>0</v>
      </c>
      <c r="G32" s="113">
        <v>0</v>
      </c>
      <c r="H32" s="114">
        <v>1</v>
      </c>
      <c r="I32" s="114">
        <v>0</v>
      </c>
      <c r="J32" s="114">
        <v>0</v>
      </c>
      <c r="K32" s="114">
        <v>1</v>
      </c>
      <c r="L32" s="114">
        <v>0</v>
      </c>
      <c r="M32" s="114">
        <v>0</v>
      </c>
      <c r="N32" s="114">
        <v>1</v>
      </c>
      <c r="O32" s="114">
        <v>0</v>
      </c>
      <c r="P32" s="114">
        <v>0</v>
      </c>
      <c r="Q32" s="114">
        <v>1</v>
      </c>
      <c r="R32" s="115">
        <f>SUM(E32:Q32)</f>
        <v>4</v>
      </c>
      <c r="S32" s="116">
        <f>SUM(R32)</f>
        <v>4</v>
      </c>
      <c r="T32" s="369">
        <f>R32-R33</f>
        <v>3</v>
      </c>
      <c r="U32" s="368">
        <f>R33/S32</f>
        <v>0.25</v>
      </c>
    </row>
    <row r="33" spans="1:21" ht="109.5" customHeight="1">
      <c r="A33" s="390"/>
      <c r="B33" s="365"/>
      <c r="C33" s="367"/>
      <c r="D33" s="120" t="s">
        <v>515</v>
      </c>
      <c r="E33" s="379"/>
      <c r="F33" s="116">
        <v>0</v>
      </c>
      <c r="G33" s="116">
        <v>0</v>
      </c>
      <c r="H33" s="117">
        <v>1</v>
      </c>
      <c r="I33" s="118"/>
      <c r="J33" s="118"/>
      <c r="K33" s="117"/>
      <c r="L33" s="118"/>
      <c r="M33" s="118"/>
      <c r="N33" s="117"/>
      <c r="O33" s="118"/>
      <c r="P33" s="118"/>
      <c r="Q33" s="117"/>
      <c r="R33" s="115">
        <f>SUM(E33:Q33)</f>
        <v>1</v>
      </c>
      <c r="S33" s="116">
        <f>IF(COUNTA(O33:Q33)&gt;0,SUM(O33:Q33),IF(COUNTA(L33:N33)&gt;0,SUM(L33:N33),IF(COUNTA(I33:K33)&gt;0,SUM(I33:K33),IF(COUNTA(F33:H33)&gt;0,SUM(F33:H33),0))))</f>
        <v>1</v>
      </c>
      <c r="T33" s="370"/>
      <c r="U33" s="368"/>
    </row>
    <row r="34" spans="1:21" ht="21.75" customHeight="1">
      <c r="A34" s="387"/>
      <c r="B34" s="388"/>
      <c r="C34" s="388"/>
      <c r="D34" s="388"/>
      <c r="E34" s="388"/>
      <c r="F34" s="388"/>
      <c r="G34" s="388"/>
      <c r="H34" s="388"/>
      <c r="I34" s="388"/>
      <c r="J34" s="388"/>
      <c r="K34" s="388"/>
      <c r="L34" s="388"/>
      <c r="M34" s="388"/>
      <c r="N34" s="388"/>
      <c r="O34" s="388"/>
      <c r="P34" s="388"/>
      <c r="Q34" s="388"/>
      <c r="R34" s="388"/>
      <c r="S34" s="388"/>
      <c r="T34" s="388"/>
      <c r="U34" s="389"/>
    </row>
    <row r="35" spans="1:21" ht="109.5" customHeight="1">
      <c r="A35" s="391" t="s">
        <v>384</v>
      </c>
      <c r="B35" s="364" t="s">
        <v>501</v>
      </c>
      <c r="C35" s="366" t="s">
        <v>516</v>
      </c>
      <c r="D35" s="119" t="s">
        <v>517</v>
      </c>
      <c r="E35" s="378" t="s">
        <v>389</v>
      </c>
      <c r="F35" s="113">
        <v>15</v>
      </c>
      <c r="G35" s="113">
        <v>10</v>
      </c>
      <c r="H35" s="114">
        <v>33</v>
      </c>
      <c r="I35" s="114">
        <v>15</v>
      </c>
      <c r="J35" s="114">
        <v>20</v>
      </c>
      <c r="K35" s="114">
        <v>15</v>
      </c>
      <c r="L35" s="114">
        <v>15</v>
      </c>
      <c r="M35" s="114">
        <v>15</v>
      </c>
      <c r="N35" s="114">
        <v>20</v>
      </c>
      <c r="O35" s="114">
        <v>15</v>
      </c>
      <c r="P35" s="114">
        <v>0</v>
      </c>
      <c r="Q35" s="114">
        <v>0</v>
      </c>
      <c r="R35" s="115">
        <f>SUM(E35:Q35)</f>
        <v>173</v>
      </c>
      <c r="S35" s="116">
        <f>SUM(R35)</f>
        <v>173</v>
      </c>
      <c r="T35" s="369">
        <f>R35-R36</f>
        <v>115</v>
      </c>
      <c r="U35" s="368">
        <f>R36/S35</f>
        <v>0.33526011560693642</v>
      </c>
    </row>
    <row r="36" spans="1:21" ht="109.5" customHeight="1">
      <c r="A36" s="391"/>
      <c r="B36" s="365"/>
      <c r="C36" s="367"/>
      <c r="D36" s="120" t="s">
        <v>518</v>
      </c>
      <c r="E36" s="379"/>
      <c r="F36" s="116">
        <v>15</v>
      </c>
      <c r="G36" s="116">
        <v>10</v>
      </c>
      <c r="H36" s="117">
        <v>33</v>
      </c>
      <c r="I36" s="118"/>
      <c r="J36" s="118"/>
      <c r="K36" s="117"/>
      <c r="L36" s="118"/>
      <c r="M36" s="118"/>
      <c r="N36" s="117"/>
      <c r="O36" s="118"/>
      <c r="P36" s="118"/>
      <c r="Q36" s="117"/>
      <c r="R36" s="115">
        <f>SUM(E36:Q36)</f>
        <v>58</v>
      </c>
      <c r="S36" s="116">
        <f>IF(COUNTA(O36:Q36)&gt;0,SUM(O36:Q36),IF(COUNTA(L36:N36)&gt;0,SUM(L36:N36),IF(COUNTA(I36:K36)&gt;0,SUM(I36:K36),IF(COUNTA(F36:H36)&gt;0,SUM(F36:H36),0))))</f>
        <v>58</v>
      </c>
      <c r="T36" s="370"/>
      <c r="U36" s="368"/>
    </row>
    <row r="37" spans="1:21" ht="20.25" customHeight="1">
      <c r="A37" s="387"/>
      <c r="B37" s="388"/>
      <c r="C37" s="388"/>
      <c r="D37" s="388"/>
      <c r="E37" s="388"/>
      <c r="F37" s="388"/>
      <c r="G37" s="388"/>
      <c r="H37" s="388"/>
      <c r="I37" s="388"/>
      <c r="J37" s="388"/>
      <c r="K37" s="388"/>
      <c r="L37" s="388"/>
      <c r="M37" s="388"/>
      <c r="N37" s="388"/>
      <c r="O37" s="388"/>
      <c r="P37" s="388"/>
      <c r="Q37" s="388"/>
      <c r="R37" s="388"/>
      <c r="S37" s="388"/>
      <c r="T37" s="388"/>
      <c r="U37" s="389"/>
    </row>
    <row r="38" spans="1:21" ht="93" customHeight="1"/>
    <row r="39" spans="1:21" ht="18.75" customHeight="1"/>
    <row r="40" spans="1:21" ht="84.75" customHeight="1"/>
    <row r="41" spans="1:21" ht="76.5" customHeight="1"/>
    <row r="42" spans="1:21" ht="17.25" customHeight="1"/>
    <row r="43" spans="1:21" ht="84.75" customHeight="1"/>
    <row r="44" spans="1:21" ht="89.25" customHeight="1"/>
    <row r="45" spans="1:21" ht="17.25" customHeight="1"/>
    <row r="46" spans="1:21" ht="69.75" customHeight="1"/>
    <row r="47" spans="1:21" ht="96" customHeight="1"/>
    <row r="48" spans="1:21" ht="18.75" customHeight="1"/>
    <row r="49" ht="78.75" customHeight="1"/>
    <row r="50" ht="89.25" customHeight="1"/>
    <row r="51" ht="16.5" customHeight="1"/>
    <row r="52" ht="77.25" customHeight="1"/>
    <row r="53" ht="87.75" customHeight="1"/>
    <row r="54" ht="15.75" customHeight="1"/>
    <row r="55" ht="87.75" customHeight="1"/>
    <row r="56" ht="98.25" customHeight="1"/>
    <row r="57" ht="18" customHeight="1"/>
    <row r="58" ht="83.25" customHeight="1"/>
    <row r="59" ht="97.5" customHeight="1"/>
    <row r="60" ht="17.25" customHeight="1"/>
    <row r="61" ht="88.5" customHeight="1"/>
    <row r="62" ht="89.25" customHeight="1"/>
    <row r="63" ht="19.5" customHeight="1"/>
    <row r="64" ht="93.75" customHeight="1"/>
    <row r="65" ht="90.75" customHeight="1"/>
    <row r="66" ht="16.5" customHeight="1"/>
    <row r="67" ht="82.5" customHeight="1"/>
    <row r="68" ht="97.5" customHeight="1"/>
    <row r="69" ht="20.25" customHeight="1"/>
    <row r="70" ht="84" customHeight="1"/>
    <row r="71" ht="90.75" customHeight="1"/>
    <row r="72" ht="19.5" customHeight="1"/>
    <row r="73" ht="90" customHeight="1"/>
    <row r="74" ht="105" customHeight="1"/>
    <row r="75" ht="20.25" customHeight="1"/>
    <row r="76" ht="82.5" customHeight="1"/>
    <row r="77" ht="78" customHeight="1"/>
    <row r="78" ht="21" customHeight="1"/>
    <row r="79" ht="88.5" customHeight="1"/>
    <row r="80" ht="90.75" customHeight="1"/>
    <row r="81" ht="21.75" customHeight="1"/>
    <row r="82" ht="83.25" customHeight="1"/>
    <row r="83" ht="89.25" customHeight="1"/>
    <row r="84" ht="17.25" customHeight="1"/>
    <row r="85" ht="89.25" customHeight="1"/>
    <row r="86" ht="93.75" customHeight="1"/>
    <row r="87" ht="17.25" customHeight="1"/>
    <row r="88" ht="81.75" customHeight="1"/>
    <row r="89" ht="83.25" customHeight="1"/>
    <row r="90" ht="21" customHeight="1"/>
    <row r="91" ht="87.75" customHeight="1"/>
    <row r="92" ht="99.75" customHeight="1"/>
    <row r="93" ht="24.75" customHeight="1"/>
    <row r="94" ht="75.75" customHeight="1"/>
    <row r="95" ht="91.5" customHeight="1"/>
    <row r="96" ht="18.75" customHeight="1"/>
    <row r="97" ht="90.75" customHeight="1"/>
    <row r="98" ht="102" customHeight="1"/>
    <row r="99" ht="17.25" customHeight="1"/>
    <row r="100" ht="77.25" customHeight="1"/>
    <row r="101" ht="105" customHeight="1"/>
    <row r="102" ht="45.75" customHeight="1"/>
    <row r="103" ht="63.75" customHeight="1"/>
    <row r="104" ht="66" customHeight="1"/>
    <row r="105" ht="21.75" customHeight="1"/>
    <row r="106" ht="36.75" customHeight="1"/>
    <row r="107" ht="57" customHeight="1"/>
    <row r="108" ht="76.5" customHeight="1"/>
    <row r="109" ht="23.25" customHeight="1"/>
    <row r="110" ht="37.5" customHeight="1"/>
    <row r="111" ht="62.25" customHeight="1"/>
    <row r="112" ht="64.5" customHeight="1"/>
    <row r="113" ht="28.5" customHeight="1"/>
    <row r="114" ht="51.75" customHeight="1"/>
    <row r="115" ht="61.5" customHeight="1"/>
    <row r="116" ht="77.25" customHeight="1"/>
    <row r="117" ht="24.75" customHeight="1"/>
    <row r="118" ht="42.75" customHeight="1"/>
    <row r="119" ht="72" customHeight="1"/>
    <row r="120" ht="81" customHeight="1"/>
    <row r="121" ht="25.5" customHeight="1"/>
    <row r="122" ht="19.5" customHeight="1"/>
    <row r="125" ht="62.25" customHeight="1"/>
    <row r="126" ht="93" customHeight="1"/>
    <row r="127" ht="23.25" customHeight="1"/>
    <row r="128" ht="34.5" customHeight="1"/>
    <row r="129" ht="69.75" customHeight="1"/>
    <row r="130" ht="84" customHeight="1"/>
    <row r="131" ht="23.25" customHeight="1"/>
    <row r="132" ht="39.75" customHeight="1"/>
    <row r="133" ht="72.75" customHeight="1"/>
    <row r="134" ht="83.25" customHeight="1"/>
    <row r="135" ht="23.25" customHeight="1"/>
    <row r="136" ht="42.75" customHeight="1"/>
    <row r="137" ht="71.25" customHeight="1"/>
    <row r="138" ht="83.25" customHeight="1"/>
    <row r="139" ht="18.75" customHeight="1"/>
    <row r="140" ht="45.75" customHeight="1"/>
    <row r="141" ht="70.5" customHeight="1"/>
    <row r="142" ht="75.75" customHeight="1"/>
    <row r="143" ht="21" customHeight="1"/>
    <row r="144" ht="39" customHeight="1"/>
    <row r="145" ht="67.5" customHeight="1"/>
    <row r="146" ht="75.75" customHeight="1"/>
    <row r="147" ht="26.25" customHeight="1"/>
    <row r="148" ht="34.5" customHeight="1"/>
    <row r="149" ht="74.25" customHeight="1"/>
    <row r="150" ht="82.5" customHeight="1"/>
    <row r="151" ht="30.75" customHeight="1"/>
    <row r="152" ht="45" customHeight="1"/>
    <row r="153" ht="63.75" customHeight="1"/>
    <row r="154" ht="74.25" customHeight="1"/>
    <row r="155" ht="23.25" customHeight="1"/>
    <row r="156" ht="39" customHeight="1"/>
    <row r="157" ht="64.5" customHeight="1"/>
    <row r="158" ht="76.5" customHeight="1"/>
    <row r="159" ht="24" customHeight="1"/>
    <row r="160" ht="35.25" customHeight="1"/>
    <row r="161" ht="72" customHeight="1"/>
    <row r="162" ht="97.5" customHeight="1"/>
    <row r="163" ht="33" customHeight="1"/>
    <row r="164" ht="32.25" customHeight="1"/>
    <row r="165" ht="72.75" customHeight="1"/>
    <row r="166" ht="83.25" customHeight="1"/>
  </sheetData>
  <dataConsolidate/>
  <mergeCells count="88">
    <mergeCell ref="A13:D13"/>
    <mergeCell ref="F8:U8"/>
    <mergeCell ref="A6:U6"/>
    <mergeCell ref="F7:L7"/>
    <mergeCell ref="A37:U37"/>
    <mergeCell ref="E11:I11"/>
    <mergeCell ref="E12:U12"/>
    <mergeCell ref="E13:U13"/>
    <mergeCell ref="J11:L11"/>
    <mergeCell ref="M11:U11"/>
    <mergeCell ref="A11:D11"/>
    <mergeCell ref="A12:D12"/>
    <mergeCell ref="A29:A30"/>
    <mergeCell ref="B29:B30"/>
    <mergeCell ref="C29:C30"/>
    <mergeCell ref="A28:U28"/>
    <mergeCell ref="A1:U1"/>
    <mergeCell ref="A2:U2"/>
    <mergeCell ref="A5:U5"/>
    <mergeCell ref="F9:U9"/>
    <mergeCell ref="F10:U10"/>
    <mergeCell ref="A8:E8"/>
    <mergeCell ref="A9:E9"/>
    <mergeCell ref="A10:E10"/>
    <mergeCell ref="A31:U31"/>
    <mergeCell ref="U35:U36"/>
    <mergeCell ref="A32:A33"/>
    <mergeCell ref="B32:B33"/>
    <mergeCell ref="C32:C33"/>
    <mergeCell ref="E32:E33"/>
    <mergeCell ref="T32:T33"/>
    <mergeCell ref="A34:U34"/>
    <mergeCell ref="U32:U33"/>
    <mergeCell ref="A35:A36"/>
    <mergeCell ref="B35:B36"/>
    <mergeCell ref="C35:C36"/>
    <mergeCell ref="E35:E36"/>
    <mergeCell ref="T35:T36"/>
    <mergeCell ref="A26:A27"/>
    <mergeCell ref="A25:U25"/>
    <mergeCell ref="A17:A18"/>
    <mergeCell ref="B23:B24"/>
    <mergeCell ref="C23:C24"/>
    <mergeCell ref="B26:B27"/>
    <mergeCell ref="A19:U19"/>
    <mergeCell ref="A22:U22"/>
    <mergeCell ref="E26:E27"/>
    <mergeCell ref="A20:A21"/>
    <mergeCell ref="A23:A24"/>
    <mergeCell ref="E17:E18"/>
    <mergeCell ref="C26:C27"/>
    <mergeCell ref="F15:F16"/>
    <mergeCell ref="G15:G16"/>
    <mergeCell ref="H15:H16"/>
    <mergeCell ref="I15:K15"/>
    <mergeCell ref="L15:L16"/>
    <mergeCell ref="A14:A16"/>
    <mergeCell ref="B14:B16"/>
    <mergeCell ref="C14:C16"/>
    <mergeCell ref="D14:D16"/>
    <mergeCell ref="E14:E16"/>
    <mergeCell ref="T29:T30"/>
    <mergeCell ref="U29:U30"/>
    <mergeCell ref="T20:T21"/>
    <mergeCell ref="U20:U21"/>
    <mergeCell ref="E20:E21"/>
    <mergeCell ref="E29:E30"/>
    <mergeCell ref="T23:T24"/>
    <mergeCell ref="U23:U24"/>
    <mergeCell ref="T26:T27"/>
    <mergeCell ref="U26:U27"/>
    <mergeCell ref="E23:E24"/>
    <mergeCell ref="R14:R16"/>
    <mergeCell ref="S14:S16"/>
    <mergeCell ref="T14:T16"/>
    <mergeCell ref="U14:U16"/>
    <mergeCell ref="B20:B21"/>
    <mergeCell ref="C20:C21"/>
    <mergeCell ref="B17:B18"/>
    <mergeCell ref="C17:C18"/>
    <mergeCell ref="U17:U18"/>
    <mergeCell ref="T17:T18"/>
    <mergeCell ref="O15:O16"/>
    <mergeCell ref="P15:P16"/>
    <mergeCell ref="Q15:Q16"/>
    <mergeCell ref="M15:M16"/>
    <mergeCell ref="N15:N16"/>
    <mergeCell ref="F14:Q14"/>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8" orientation="landscape" horizontalDpi="360" verticalDpi="36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6"/>
  <sheetViews>
    <sheetView view="pageBreakPreview" zoomScale="90" zoomScaleNormal="115" zoomScaleSheetLayoutView="90" workbookViewId="0">
      <selection activeCell="B37" sqref="B37:E37"/>
    </sheetView>
  </sheetViews>
  <sheetFormatPr baseColWidth="10" defaultRowHeight="12.75"/>
  <cols>
    <col min="1" max="1" width="4.33203125" style="142" customWidth="1"/>
    <col min="2" max="3" width="15.83203125" style="142" customWidth="1"/>
    <col min="4" max="9" width="17.83203125" style="142" customWidth="1"/>
    <col min="10" max="16384" width="12" style="142"/>
  </cols>
  <sheetData>
    <row r="1" spans="1:9" ht="34.5" customHeight="1">
      <c r="B1" s="349" t="s">
        <v>38</v>
      </c>
      <c r="C1" s="448"/>
      <c r="D1" s="448"/>
      <c r="E1" s="448"/>
      <c r="F1" s="448"/>
      <c r="G1" s="448"/>
      <c r="H1" s="448"/>
      <c r="I1" s="448"/>
    </row>
    <row r="2" spans="1:9" ht="19.5" customHeight="1">
      <c r="B2" s="356" t="s">
        <v>340</v>
      </c>
      <c r="C2" s="449"/>
      <c r="D2" s="449"/>
      <c r="E2" s="449"/>
      <c r="F2" s="449"/>
      <c r="G2" s="449"/>
      <c r="H2" s="449"/>
      <c r="I2" s="449"/>
    </row>
    <row r="3" spans="1:9" s="164" customFormat="1" ht="60" customHeight="1">
      <c r="A3" s="160"/>
      <c r="B3" s="450" t="s">
        <v>39</v>
      </c>
      <c r="C3" s="450"/>
      <c r="D3" s="350" t="str">
        <f>'FORMATO 2. POA - MIR'!D4:F4</f>
        <v>COORDINACIÓN DE SEGURIDAD PÚBLICA, TRÁNSITO, MOVILIDAD Y PROTECCIÓN CIVIL</v>
      </c>
      <c r="E3" s="350"/>
      <c r="F3" s="450" t="s">
        <v>42</v>
      </c>
      <c r="G3" s="450"/>
      <c r="H3" s="350">
        <v>2026</v>
      </c>
      <c r="I3" s="350"/>
    </row>
    <row r="4" spans="1:9" s="164" customFormat="1" ht="60" customHeight="1">
      <c r="A4" s="160"/>
      <c r="B4" s="450" t="s">
        <v>40</v>
      </c>
      <c r="C4" s="450"/>
      <c r="D4" s="350" t="s">
        <v>370</v>
      </c>
      <c r="E4" s="350"/>
      <c r="F4" s="450" t="s">
        <v>43</v>
      </c>
      <c r="G4" s="450"/>
      <c r="H4" s="350" t="s">
        <v>377</v>
      </c>
      <c r="I4" s="350"/>
    </row>
    <row r="5" spans="1:9" s="164" customFormat="1" ht="60" customHeight="1">
      <c r="A5" s="160"/>
      <c r="B5" s="452" t="s">
        <v>41</v>
      </c>
      <c r="C5" s="452"/>
      <c r="D5" s="453" t="s">
        <v>431</v>
      </c>
      <c r="E5" s="453"/>
      <c r="F5" s="450" t="s">
        <v>44</v>
      </c>
      <c r="G5" s="450"/>
      <c r="H5" s="350" t="s">
        <v>391</v>
      </c>
      <c r="I5" s="350"/>
    </row>
    <row r="6" spans="1:9">
      <c r="A6" s="160"/>
      <c r="B6" s="436" t="s">
        <v>89</v>
      </c>
      <c r="C6" s="436"/>
      <c r="D6" s="436"/>
      <c r="E6" s="436"/>
      <c r="F6" s="436"/>
      <c r="G6" s="436"/>
      <c r="H6" s="436"/>
      <c r="I6" s="436"/>
    </row>
    <row r="7" spans="1:9" ht="76.5" customHeight="1">
      <c r="A7" s="160"/>
      <c r="B7" s="428" t="s">
        <v>90</v>
      </c>
      <c r="C7" s="428"/>
      <c r="D7" s="350" t="str">
        <f>'FORMATO 2. POA - MIR'!C9</f>
        <v>Acuerdo 2 bienestar del pueblo</v>
      </c>
      <c r="E7" s="350"/>
      <c r="F7" s="431" t="s">
        <v>91</v>
      </c>
      <c r="G7" s="431"/>
      <c r="H7" s="350" t="str">
        <f>'FORMATO 2. POA - MIR'!E9</f>
        <v>2.1.1 Impulsar la gestión de abasto de medicamentos e insumos para la salud en las unidades médicas de nuestro municipio dando respuesta a las necesidades médicas de las y los ciudadanos</v>
      </c>
      <c r="I7" s="350"/>
    </row>
    <row r="8" spans="1:9" ht="69" customHeight="1">
      <c r="A8" s="160"/>
      <c r="B8" s="431" t="s">
        <v>92</v>
      </c>
      <c r="C8" s="431"/>
      <c r="D8" s="350" t="str">
        <f>'FORMATO 2. POA - MIR'!C10</f>
        <v>Acuerdo 2. Bienestar social para Zapotlán</v>
      </c>
      <c r="E8" s="350"/>
      <c r="F8" s="431" t="s">
        <v>94</v>
      </c>
      <c r="G8" s="431"/>
      <c r="H8" s="350" t="str">
        <f>'FORMATO 2. POA - MIR'!E10</f>
        <v xml:space="preserve">
2.1.1.2 Brindar un aval ciudadano que colabore de manera eficaz con las clínicas imss-bienestar, optimizando los tiempos de atención de los servicios de salud de los derechohabientes del municipio.
</v>
      </c>
      <c r="I8" s="350"/>
    </row>
    <row r="9" spans="1:9" ht="126" customHeight="1">
      <c r="A9" s="160"/>
      <c r="B9" s="431" t="s">
        <v>95</v>
      </c>
      <c r="C9" s="431"/>
      <c r="D9" s="350" t="str">
        <f>'FORMATO 2. POA - MIR'!C11</f>
        <v>2.1 Optimizar los tiempos de atención médica y la calidad de los servicios de salud, garantizando la prevención y la atención medica básica para los ciudadanos de Zapotlán</v>
      </c>
      <c r="E9" s="350"/>
      <c r="F9" s="431" t="s">
        <v>94</v>
      </c>
      <c r="G9" s="431"/>
      <c r="H9" s="350"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9" s="350"/>
    </row>
    <row r="10" spans="1:9" ht="15" customHeight="1">
      <c r="A10" s="160"/>
      <c r="B10" s="455" t="s">
        <v>341</v>
      </c>
      <c r="C10" s="455"/>
      <c r="D10" s="455"/>
      <c r="E10" s="455"/>
      <c r="F10" s="455"/>
      <c r="G10" s="455"/>
      <c r="H10" s="455"/>
      <c r="I10" s="455"/>
    </row>
    <row r="11" spans="1:9">
      <c r="A11" s="160"/>
      <c r="B11" s="428" t="s">
        <v>45</v>
      </c>
      <c r="C11" s="428"/>
      <c r="D11" s="428"/>
      <c r="E11" s="428"/>
      <c r="F11" s="428"/>
      <c r="G11" s="428"/>
      <c r="H11" s="428"/>
      <c r="I11" s="428"/>
    </row>
    <row r="12" spans="1:9" ht="18.75" customHeight="1">
      <c r="A12" s="160"/>
      <c r="B12" s="454" t="str">
        <f>CALENDARIZACION!B17</f>
        <v>Trámites y servicios</v>
      </c>
      <c r="C12" s="454"/>
      <c r="D12" s="454"/>
      <c r="E12" s="454"/>
      <c r="F12" s="454"/>
      <c r="G12" s="454"/>
      <c r="H12" s="454"/>
      <c r="I12" s="454"/>
    </row>
    <row r="13" spans="1:9">
      <c r="A13" s="160"/>
      <c r="B13" s="428" t="s">
        <v>48</v>
      </c>
      <c r="C13" s="428"/>
      <c r="D13" s="428"/>
      <c r="E13" s="428"/>
      <c r="F13" s="428"/>
      <c r="G13" s="428"/>
      <c r="H13" s="428"/>
      <c r="I13" s="428"/>
    </row>
    <row r="14" spans="1:9" ht="60" customHeight="1">
      <c r="A14" s="160"/>
      <c r="B14" s="350" t="str">
        <f>'FORMATO 2. POA - MIR'!C16</f>
        <v xml:space="preserve">Trámites y servicios atendidos por la dirección de Protección Civil y Bomberos </v>
      </c>
      <c r="C14" s="350"/>
      <c r="D14" s="350"/>
      <c r="E14" s="350"/>
      <c r="F14" s="350"/>
      <c r="G14" s="350"/>
      <c r="H14" s="350"/>
      <c r="I14" s="350"/>
    </row>
    <row r="15" spans="1:9" ht="18.75" customHeight="1">
      <c r="A15" s="160"/>
      <c r="B15" s="455" t="s">
        <v>342</v>
      </c>
      <c r="C15" s="455"/>
      <c r="D15" s="455"/>
      <c r="E15" s="455"/>
      <c r="F15" s="455"/>
      <c r="G15" s="455"/>
      <c r="H15" s="455"/>
      <c r="I15" s="455"/>
    </row>
    <row r="16" spans="1:9">
      <c r="A16" s="160"/>
      <c r="B16" s="430" t="s">
        <v>329</v>
      </c>
      <c r="C16" s="430"/>
      <c r="D16" s="430"/>
      <c r="E16" s="430"/>
      <c r="F16" s="430"/>
      <c r="G16" s="430"/>
      <c r="H16" s="430"/>
      <c r="I16" s="430"/>
    </row>
    <row r="17" spans="1:9">
      <c r="A17" s="160"/>
      <c r="B17" s="350" t="str">
        <f>CALENDARIZACION!E17</f>
        <v>PPRTSPC=(PRP/PRR)X100%</v>
      </c>
      <c r="C17" s="350"/>
      <c r="D17" s="350"/>
      <c r="E17" s="350"/>
      <c r="F17" s="350"/>
      <c r="G17" s="350"/>
      <c r="H17" s="350"/>
      <c r="I17" s="350"/>
    </row>
    <row r="18" spans="1:9">
      <c r="A18" s="160"/>
      <c r="B18" s="430" t="s">
        <v>330</v>
      </c>
      <c r="C18" s="430"/>
      <c r="D18" s="430"/>
      <c r="E18" s="430"/>
      <c r="F18" s="430"/>
      <c r="G18" s="430"/>
      <c r="H18" s="430"/>
      <c r="I18" s="430"/>
    </row>
    <row r="19" spans="1:9" ht="28.5" customHeight="1">
      <c r="A19" s="160"/>
      <c r="B19" s="443" t="s">
        <v>105</v>
      </c>
      <c r="C19" s="444"/>
      <c r="D19" s="445" t="s">
        <v>331</v>
      </c>
      <c r="E19" s="445"/>
      <c r="F19" s="444" t="s">
        <v>332</v>
      </c>
      <c r="G19" s="444"/>
      <c r="H19" s="431" t="s">
        <v>139</v>
      </c>
      <c r="I19" s="431"/>
    </row>
    <row r="20" spans="1:9" ht="54.75" customHeight="1">
      <c r="A20" s="160"/>
      <c r="B20" s="446" t="s">
        <v>392</v>
      </c>
      <c r="C20" s="447"/>
      <c r="D20" s="357" t="s">
        <v>519</v>
      </c>
      <c r="E20" s="357"/>
      <c r="F20" s="350" t="str">
        <f>CALENDARIZACION!C17</f>
        <v>PRTSPC  Porcentaje de reporte de trámites y servicios de pc</v>
      </c>
      <c r="G20" s="350"/>
      <c r="H20" s="441" t="s">
        <v>368</v>
      </c>
      <c r="I20" s="442"/>
    </row>
    <row r="21" spans="1:9" ht="47.25" customHeight="1">
      <c r="A21" s="160"/>
      <c r="B21" s="350" t="s">
        <v>393</v>
      </c>
      <c r="C21" s="350"/>
      <c r="D21" s="357" t="s">
        <v>519</v>
      </c>
      <c r="E21" s="357"/>
      <c r="F21" s="350" t="str">
        <f>CALENDARIZACION!D17</f>
        <v>PRP Porcentaje de reportes programados</v>
      </c>
      <c r="G21" s="350"/>
      <c r="H21" s="441" t="s">
        <v>368</v>
      </c>
      <c r="I21" s="442"/>
    </row>
    <row r="22" spans="1:9" ht="46.5" customHeight="1">
      <c r="A22" s="160"/>
      <c r="B22" s="350" t="s">
        <v>394</v>
      </c>
      <c r="C22" s="350"/>
      <c r="D22" s="357" t="s">
        <v>519</v>
      </c>
      <c r="E22" s="357"/>
      <c r="F22" s="350" t="str">
        <f>CALENDARIZACION!D18</f>
        <v xml:space="preserve">PRR Porcentaje de reportes realizados </v>
      </c>
      <c r="G22" s="350"/>
      <c r="H22" s="441" t="s">
        <v>368</v>
      </c>
      <c r="I22" s="442"/>
    </row>
    <row r="23" spans="1:9" ht="12.75" customHeight="1">
      <c r="A23" s="160"/>
      <c r="B23" s="440" t="s">
        <v>142</v>
      </c>
      <c r="C23" s="440"/>
      <c r="D23" s="440"/>
      <c r="E23" s="440"/>
      <c r="F23" s="440"/>
      <c r="G23" s="440"/>
      <c r="H23" s="440"/>
      <c r="I23" s="440"/>
    </row>
    <row r="24" spans="1:9" ht="15.75" customHeight="1">
      <c r="A24" s="160"/>
      <c r="B24" s="428" t="s">
        <v>28</v>
      </c>
      <c r="C24" s="428"/>
      <c r="D24" s="428" t="s">
        <v>46</v>
      </c>
      <c r="E24" s="428"/>
      <c r="F24" s="428" t="s">
        <v>47</v>
      </c>
      <c r="G24" s="428"/>
      <c r="H24" s="428"/>
      <c r="I24" s="428"/>
    </row>
    <row r="25" spans="1:9" ht="18" customHeight="1">
      <c r="A25" s="160"/>
      <c r="B25" s="350" t="s">
        <v>99</v>
      </c>
      <c r="C25" s="350"/>
      <c r="D25" s="350" t="s">
        <v>98</v>
      </c>
      <c r="E25" s="350"/>
      <c r="F25" s="350" t="s">
        <v>213</v>
      </c>
      <c r="G25" s="350"/>
      <c r="H25" s="350"/>
      <c r="I25" s="350"/>
    </row>
    <row r="26" spans="1:9" ht="18" customHeight="1">
      <c r="A26" s="160"/>
      <c r="B26" s="428" t="s">
        <v>127</v>
      </c>
      <c r="C26" s="428"/>
      <c r="D26" s="428"/>
      <c r="E26" s="428"/>
      <c r="F26" s="429" t="s">
        <v>130</v>
      </c>
      <c r="G26" s="430"/>
      <c r="H26" s="430"/>
      <c r="I26" s="430"/>
    </row>
    <row r="27" spans="1:9" ht="13.5" customHeight="1">
      <c r="A27" s="160"/>
      <c r="B27" s="350" t="s">
        <v>108</v>
      </c>
      <c r="C27" s="350"/>
      <c r="D27" s="350"/>
      <c r="E27" s="350"/>
      <c r="F27" s="350" t="s">
        <v>189</v>
      </c>
      <c r="G27" s="350"/>
      <c r="H27" s="350"/>
      <c r="I27" s="350"/>
    </row>
    <row r="28" spans="1:9" ht="15.75" customHeight="1">
      <c r="A28" s="160"/>
      <c r="B28" s="439" t="s">
        <v>82</v>
      </c>
      <c r="C28" s="437"/>
      <c r="D28" s="437"/>
      <c r="E28" s="437"/>
      <c r="F28" s="429" t="s">
        <v>131</v>
      </c>
      <c r="G28" s="430"/>
      <c r="H28" s="430"/>
      <c r="I28" s="430"/>
    </row>
    <row r="29" spans="1:9" ht="15.75" customHeight="1">
      <c r="A29" s="160"/>
      <c r="B29" s="350" t="s">
        <v>109</v>
      </c>
      <c r="C29" s="350"/>
      <c r="D29" s="350"/>
      <c r="E29" s="350"/>
      <c r="F29" s="350" t="s">
        <v>110</v>
      </c>
      <c r="G29" s="350"/>
      <c r="H29" s="350"/>
      <c r="I29" s="350"/>
    </row>
    <row r="30" spans="1:9" ht="14.25" customHeight="1">
      <c r="A30" s="160"/>
      <c r="B30" s="436" t="s">
        <v>145</v>
      </c>
      <c r="C30" s="436"/>
      <c r="D30" s="436"/>
      <c r="E30" s="436"/>
      <c r="F30" s="436"/>
      <c r="G30" s="436"/>
      <c r="H30" s="436"/>
      <c r="I30" s="436"/>
    </row>
    <row r="31" spans="1:9" ht="13.5" customHeight="1">
      <c r="A31" s="160"/>
      <c r="B31" s="437" t="s">
        <v>334</v>
      </c>
      <c r="C31" s="437"/>
      <c r="D31" s="437"/>
      <c r="E31" s="437"/>
      <c r="F31" s="430" t="s">
        <v>335</v>
      </c>
      <c r="G31" s="430"/>
      <c r="H31" s="430"/>
      <c r="I31" s="430"/>
    </row>
    <row r="32" spans="1:9">
      <c r="A32" s="160"/>
      <c r="B32" s="433" t="s">
        <v>148</v>
      </c>
      <c r="C32" s="433"/>
      <c r="D32" s="432">
        <f>CALENDARIZACION!R17</f>
        <v>12</v>
      </c>
      <c r="E32" s="432"/>
      <c r="F32" s="350" t="s">
        <v>115</v>
      </c>
      <c r="G32" s="350"/>
      <c r="H32" s="438" t="s">
        <v>116</v>
      </c>
      <c r="I32" s="438"/>
    </row>
    <row r="33" spans="1:10">
      <c r="A33" s="160"/>
      <c r="B33" s="433" t="s">
        <v>117</v>
      </c>
      <c r="C33" s="433"/>
      <c r="D33" s="357" t="s">
        <v>109</v>
      </c>
      <c r="E33" s="357"/>
      <c r="F33" s="350" t="s">
        <v>333</v>
      </c>
      <c r="G33" s="350"/>
      <c r="H33" s="434" t="s">
        <v>119</v>
      </c>
      <c r="I33" s="434"/>
    </row>
    <row r="34" spans="1:10">
      <c r="A34" s="160"/>
      <c r="B34" s="433" t="s">
        <v>49</v>
      </c>
      <c r="C34" s="433"/>
      <c r="D34" s="357" t="s">
        <v>187</v>
      </c>
      <c r="E34" s="357"/>
      <c r="F34" s="350" t="s">
        <v>120</v>
      </c>
      <c r="G34" s="350"/>
      <c r="H34" s="435" t="s">
        <v>121</v>
      </c>
      <c r="I34" s="435"/>
    </row>
    <row r="35" spans="1:10">
      <c r="A35" s="160"/>
      <c r="B35" s="430" t="s">
        <v>343</v>
      </c>
      <c r="C35" s="430"/>
      <c r="D35" s="430"/>
      <c r="E35" s="430"/>
      <c r="F35" s="430"/>
      <c r="G35" s="430"/>
      <c r="H35" s="430"/>
      <c r="I35" s="430"/>
    </row>
    <row r="36" spans="1:10">
      <c r="A36" s="160"/>
      <c r="B36" s="431" t="s">
        <v>229</v>
      </c>
      <c r="C36" s="431"/>
      <c r="D36" s="431"/>
      <c r="E36" s="431"/>
      <c r="F36" s="431" t="s">
        <v>50</v>
      </c>
      <c r="G36" s="431"/>
      <c r="H36" s="431" t="s">
        <v>143</v>
      </c>
      <c r="I36" s="431"/>
    </row>
    <row r="37" spans="1:10">
      <c r="A37" s="160"/>
      <c r="B37" s="432">
        <f>D40</f>
        <v>3</v>
      </c>
      <c r="C37" s="432"/>
      <c r="D37" s="432"/>
      <c r="E37" s="432"/>
      <c r="F37" s="432">
        <v>2026</v>
      </c>
      <c r="G37" s="432"/>
      <c r="H37" s="350" t="s">
        <v>109</v>
      </c>
      <c r="I37" s="350"/>
    </row>
    <row r="38" spans="1:10">
      <c r="A38" s="160"/>
      <c r="B38" s="427" t="s">
        <v>146</v>
      </c>
      <c r="C38" s="427"/>
      <c r="D38" s="427"/>
      <c r="E38" s="427"/>
      <c r="F38" s="427"/>
      <c r="G38" s="427"/>
      <c r="H38" s="427"/>
      <c r="I38" s="427"/>
    </row>
    <row r="39" spans="1:10" s="48" customFormat="1" ht="36">
      <c r="A39" s="161"/>
      <c r="B39" s="428" t="s">
        <v>123</v>
      </c>
      <c r="C39" s="428"/>
      <c r="D39" s="151" t="s">
        <v>147</v>
      </c>
      <c r="E39" s="159" t="s">
        <v>85</v>
      </c>
      <c r="F39" s="429" t="s">
        <v>86</v>
      </c>
      <c r="G39" s="430"/>
      <c r="H39" s="125" t="s">
        <v>75</v>
      </c>
      <c r="I39" s="125" t="s">
        <v>76</v>
      </c>
    </row>
    <row r="40" spans="1:10">
      <c r="A40" s="160"/>
      <c r="B40" s="350" t="s">
        <v>277</v>
      </c>
      <c r="C40" s="350"/>
      <c r="D40" s="128">
        <f>SUM(CALENDARIZACION!F17:H17)</f>
        <v>3</v>
      </c>
      <c r="E40" s="129">
        <v>0</v>
      </c>
      <c r="F40" s="423">
        <f>SUM(CALENDARIZACION!F18:H18)</f>
        <v>3</v>
      </c>
      <c r="G40" s="423"/>
      <c r="H40" s="154">
        <v>46027</v>
      </c>
      <c r="I40" s="154">
        <v>46111</v>
      </c>
      <c r="J40" s="162"/>
    </row>
    <row r="41" spans="1:10">
      <c r="A41" s="160"/>
      <c r="B41" s="350" t="s">
        <v>278</v>
      </c>
      <c r="C41" s="350"/>
      <c r="D41" s="128">
        <f>SUM(CALENDARIZACION!I17:K17)</f>
        <v>3</v>
      </c>
      <c r="E41" s="131">
        <v>0</v>
      </c>
      <c r="F41" s="423">
        <f>SUM(CALENDARIZACION!I18:K18)</f>
        <v>0</v>
      </c>
      <c r="G41" s="423"/>
      <c r="H41" s="154"/>
      <c r="I41" s="154"/>
      <c r="J41" s="162"/>
    </row>
    <row r="42" spans="1:10">
      <c r="A42" s="160"/>
      <c r="B42" s="350" t="s">
        <v>133</v>
      </c>
      <c r="C42" s="350"/>
      <c r="D42" s="128">
        <f>SUM(CALENDARIZACION!L17:N17)</f>
        <v>3</v>
      </c>
      <c r="E42" s="129">
        <v>0</v>
      </c>
      <c r="F42" s="423">
        <f>SUM(CALENDARIZACION!L18:N18)</f>
        <v>0</v>
      </c>
      <c r="G42" s="423"/>
      <c r="H42" s="154"/>
      <c r="I42" s="154"/>
    </row>
    <row r="43" spans="1:10">
      <c r="A43" s="160"/>
      <c r="B43" s="350" t="s">
        <v>279</v>
      </c>
      <c r="C43" s="350"/>
      <c r="D43" s="128">
        <f>SUM(CALENDARIZACION!O17:Q17)</f>
        <v>3</v>
      </c>
      <c r="E43" s="129">
        <v>0</v>
      </c>
      <c r="F43" s="423">
        <f>SUM(CALENDARIZACION!O18:Q18)</f>
        <v>0</v>
      </c>
      <c r="G43" s="423"/>
      <c r="H43" s="154"/>
      <c r="I43" s="154"/>
    </row>
    <row r="44" spans="1:10" ht="25.5" customHeight="1">
      <c r="A44" s="160"/>
      <c r="B44" s="424" t="s">
        <v>26</v>
      </c>
      <c r="C44" s="424"/>
      <c r="D44" s="155">
        <f>F49</f>
        <v>12</v>
      </c>
      <c r="E44" s="155">
        <f>SUM(E40:E43)</f>
        <v>0</v>
      </c>
      <c r="F44" s="425">
        <f>G49</f>
        <v>3</v>
      </c>
      <c r="G44" s="425"/>
      <c r="H44" s="126" t="s">
        <v>149</v>
      </c>
      <c r="I44" s="156">
        <f>I49</f>
        <v>0.25</v>
      </c>
    </row>
    <row r="45" spans="1:10">
      <c r="A45" s="426"/>
      <c r="B45" s="426"/>
      <c r="C45" s="426"/>
      <c r="D45" s="426"/>
      <c r="E45" s="426"/>
      <c r="F45" s="426"/>
      <c r="G45" s="426"/>
      <c r="H45" s="426"/>
      <c r="I45" s="426"/>
    </row>
    <row r="46" spans="1:10" ht="22.5" customHeight="1">
      <c r="A46" s="426"/>
      <c r="B46" s="426"/>
      <c r="C46" s="426"/>
      <c r="D46" s="426"/>
      <c r="E46" s="426"/>
      <c r="F46" s="426"/>
      <c r="G46" s="426"/>
      <c r="H46" s="426"/>
      <c r="I46" s="426"/>
    </row>
    <row r="47" spans="1:10" ht="39" customHeight="1">
      <c r="B47" s="417" t="s">
        <v>161</v>
      </c>
      <c r="C47" s="418"/>
      <c r="D47" s="419" t="s">
        <v>52</v>
      </c>
      <c r="E47" s="419"/>
      <c r="F47" s="419" t="s">
        <v>155</v>
      </c>
      <c r="G47" s="419"/>
      <c r="H47" s="419"/>
      <c r="I47" s="419"/>
    </row>
    <row r="48" spans="1:10" ht="37.5" customHeight="1">
      <c r="B48" s="420" t="str">
        <f>D5</f>
        <v>PP2- C1</v>
      </c>
      <c r="C48" s="420"/>
      <c r="D48" s="357" t="str">
        <f>CALENDARIZACION!B17</f>
        <v>Trámites y servicios</v>
      </c>
      <c r="E48" s="357"/>
      <c r="F48" s="136" t="s">
        <v>156</v>
      </c>
      <c r="G48" s="126" t="s">
        <v>157</v>
      </c>
      <c r="H48" s="136" t="s">
        <v>67</v>
      </c>
      <c r="I48" s="137" t="s">
        <v>68</v>
      </c>
    </row>
    <row r="49" spans="1:9" ht="37.5" customHeight="1">
      <c r="B49" s="421"/>
      <c r="C49" s="421"/>
      <c r="D49" s="422"/>
      <c r="E49" s="422"/>
      <c r="F49" s="138">
        <f>CALENDARIZACION!S17</f>
        <v>12</v>
      </c>
      <c r="G49" s="134">
        <f>CALENDARIZACION!R18</f>
        <v>3</v>
      </c>
      <c r="H49" s="138">
        <f>CALENDARIZACION!T17</f>
        <v>9</v>
      </c>
      <c r="I49" s="139">
        <f>CALENDARIZACION!U17</f>
        <v>0.25</v>
      </c>
    </row>
    <row r="50" spans="1:9" ht="20.25" customHeight="1">
      <c r="A50" s="163">
        <v>1</v>
      </c>
      <c r="B50" s="354"/>
      <c r="C50" s="354"/>
      <c r="D50" s="354"/>
      <c r="E50" s="354"/>
      <c r="F50" s="354"/>
      <c r="G50" s="354"/>
      <c r="H50" s="354"/>
      <c r="I50" s="354"/>
    </row>
    <row r="51" spans="1:9">
      <c r="A51" s="163">
        <v>1</v>
      </c>
      <c r="B51" s="354"/>
      <c r="C51" s="354"/>
      <c r="D51" s="354"/>
      <c r="E51" s="354"/>
      <c r="F51" s="354"/>
      <c r="G51" s="354"/>
      <c r="H51" s="354"/>
      <c r="I51" s="354"/>
    </row>
    <row r="52" spans="1:9">
      <c r="A52" s="163">
        <v>1</v>
      </c>
      <c r="B52" s="354"/>
      <c r="C52" s="354"/>
      <c r="D52" s="354"/>
      <c r="E52" s="354"/>
      <c r="F52" s="354"/>
      <c r="G52" s="354"/>
      <c r="H52" s="354"/>
      <c r="I52" s="354"/>
    </row>
    <row r="53" spans="1:9">
      <c r="A53" s="163">
        <v>1</v>
      </c>
      <c r="B53" s="354"/>
      <c r="C53" s="354"/>
      <c r="D53" s="354"/>
      <c r="E53" s="354"/>
      <c r="F53" s="354"/>
      <c r="G53" s="354"/>
      <c r="H53" s="354"/>
      <c r="I53" s="354"/>
    </row>
    <row r="54" spans="1:9">
      <c r="A54" s="163">
        <v>1</v>
      </c>
      <c r="B54" s="354"/>
      <c r="C54" s="354"/>
      <c r="D54" s="354"/>
      <c r="E54" s="354"/>
      <c r="F54" s="354"/>
      <c r="G54" s="354"/>
      <c r="H54" s="354"/>
      <c r="I54" s="354"/>
    </row>
    <row r="55" spans="1:9">
      <c r="A55" s="163">
        <v>1</v>
      </c>
      <c r="B55" s="354"/>
      <c r="C55" s="354"/>
      <c r="D55" s="354"/>
      <c r="E55" s="354"/>
      <c r="F55" s="354"/>
      <c r="G55" s="354"/>
      <c r="H55" s="354"/>
      <c r="I55" s="354"/>
    </row>
    <row r="56" spans="1:9">
      <c r="A56" s="163">
        <v>1</v>
      </c>
      <c r="B56" s="354"/>
      <c r="C56" s="354"/>
      <c r="D56" s="354"/>
      <c r="E56" s="354"/>
      <c r="F56" s="354"/>
      <c r="G56" s="354"/>
      <c r="H56" s="354"/>
      <c r="I56" s="354"/>
    </row>
    <row r="57" spans="1:9">
      <c r="A57" s="163">
        <v>1</v>
      </c>
      <c r="B57" s="354"/>
      <c r="C57" s="354"/>
      <c r="D57" s="354"/>
      <c r="E57" s="354"/>
      <c r="F57" s="354"/>
      <c r="G57" s="354"/>
      <c r="H57" s="354"/>
      <c r="I57" s="354"/>
    </row>
    <row r="58" spans="1:9">
      <c r="A58" s="163">
        <v>1</v>
      </c>
      <c r="B58" s="354"/>
      <c r="C58" s="354"/>
      <c r="D58" s="354"/>
      <c r="E58" s="354"/>
      <c r="F58" s="354"/>
      <c r="G58" s="354"/>
      <c r="H58" s="354"/>
      <c r="I58" s="354"/>
    </row>
    <row r="59" spans="1:9">
      <c r="A59" s="163">
        <v>1</v>
      </c>
      <c r="B59" s="354"/>
      <c r="C59" s="354"/>
      <c r="D59" s="354"/>
      <c r="E59" s="354"/>
      <c r="F59" s="354"/>
      <c r="G59" s="354"/>
      <c r="H59" s="354"/>
      <c r="I59" s="354"/>
    </row>
    <row r="60" spans="1:9">
      <c r="A60" s="163">
        <v>1</v>
      </c>
      <c r="B60" s="354"/>
      <c r="C60" s="354"/>
      <c r="D60" s="354"/>
      <c r="E60" s="354"/>
      <c r="F60" s="354"/>
      <c r="G60" s="354"/>
      <c r="H60" s="354"/>
      <c r="I60" s="354"/>
    </row>
    <row r="61" spans="1:9">
      <c r="A61" s="163">
        <v>1</v>
      </c>
      <c r="B61" s="354"/>
      <c r="C61" s="354"/>
      <c r="D61" s="354"/>
      <c r="E61" s="354"/>
      <c r="F61" s="354"/>
      <c r="G61" s="354"/>
      <c r="H61" s="354"/>
      <c r="I61" s="354"/>
    </row>
    <row r="62" spans="1:9">
      <c r="A62" s="163">
        <v>1</v>
      </c>
      <c r="B62" s="354"/>
      <c r="C62" s="354"/>
      <c r="D62" s="354"/>
      <c r="E62" s="354"/>
      <c r="F62" s="354"/>
      <c r="G62" s="354"/>
      <c r="H62" s="354"/>
      <c r="I62" s="354"/>
    </row>
    <row r="63" spans="1:9">
      <c r="A63" s="163">
        <v>1</v>
      </c>
      <c r="B63" s="354"/>
      <c r="C63" s="354"/>
      <c r="D63" s="354"/>
      <c r="E63" s="354"/>
      <c r="F63" s="354"/>
      <c r="G63" s="354"/>
      <c r="H63" s="354"/>
      <c r="I63" s="354"/>
    </row>
    <row r="64" spans="1:9">
      <c r="A64" s="163">
        <v>1</v>
      </c>
      <c r="B64" s="354"/>
      <c r="C64" s="354"/>
      <c r="D64" s="354"/>
      <c r="E64" s="354"/>
      <c r="F64" s="354"/>
      <c r="G64" s="354"/>
      <c r="H64" s="354"/>
      <c r="I64" s="354"/>
    </row>
    <row r="65" spans="1:9" ht="17.25" customHeight="1">
      <c r="A65" s="163">
        <v>1</v>
      </c>
      <c r="B65" s="354"/>
      <c r="C65" s="354"/>
      <c r="D65" s="354"/>
      <c r="E65" s="354"/>
      <c r="F65" s="354"/>
      <c r="G65" s="354"/>
      <c r="H65" s="354"/>
      <c r="I65" s="354"/>
    </row>
    <row r="66" spans="1:9">
      <c r="A66" s="163">
        <v>1</v>
      </c>
      <c r="B66" s="415" t="s">
        <v>282</v>
      </c>
      <c r="C66" s="415"/>
      <c r="D66" s="415"/>
      <c r="E66" s="415"/>
      <c r="F66" s="415"/>
      <c r="G66" s="415"/>
      <c r="H66" s="415"/>
      <c r="I66" s="415"/>
    </row>
    <row r="67" spans="1:9">
      <c r="A67" s="163">
        <v>1</v>
      </c>
      <c r="B67" s="415"/>
      <c r="C67" s="415"/>
      <c r="D67" s="415"/>
      <c r="E67" s="415"/>
      <c r="F67" s="415"/>
      <c r="G67" s="415"/>
      <c r="H67" s="415"/>
      <c r="I67" s="415"/>
    </row>
    <row r="68" spans="1:9">
      <c r="A68" s="163">
        <v>1</v>
      </c>
      <c r="B68" s="408" t="s">
        <v>277</v>
      </c>
      <c r="C68" s="408"/>
      <c r="D68" s="408"/>
      <c r="E68" s="416">
        <f>F40/D40</f>
        <v>1</v>
      </c>
      <c r="F68" s="416"/>
      <c r="G68" s="416"/>
      <c r="H68" s="416"/>
      <c r="I68" s="416"/>
    </row>
    <row r="69" spans="1:9">
      <c r="A69" s="163">
        <v>1</v>
      </c>
      <c r="B69" s="408"/>
      <c r="C69" s="408"/>
      <c r="D69" s="408"/>
      <c r="E69" s="416"/>
      <c r="F69" s="416"/>
      <c r="G69" s="416"/>
      <c r="H69" s="416"/>
      <c r="I69" s="416"/>
    </row>
    <row r="70" spans="1:9" ht="12.75" customHeight="1">
      <c r="B70" s="408" t="s">
        <v>278</v>
      </c>
      <c r="C70" s="408"/>
      <c r="D70" s="408"/>
      <c r="E70" s="409">
        <f>F41/D41</f>
        <v>0</v>
      </c>
      <c r="F70" s="410"/>
      <c r="G70" s="410"/>
      <c r="H70" s="410"/>
      <c r="I70" s="411"/>
    </row>
    <row r="71" spans="1:9" ht="12.75" customHeight="1">
      <c r="B71" s="408"/>
      <c r="C71" s="408"/>
      <c r="D71" s="408"/>
      <c r="E71" s="412"/>
      <c r="F71" s="413"/>
      <c r="G71" s="413"/>
      <c r="H71" s="413"/>
      <c r="I71" s="414"/>
    </row>
    <row r="72" spans="1:9" ht="12.75" customHeight="1">
      <c r="B72" s="408" t="s">
        <v>133</v>
      </c>
      <c r="C72" s="408"/>
      <c r="D72" s="408"/>
      <c r="E72" s="409">
        <f>F42/D42</f>
        <v>0</v>
      </c>
      <c r="F72" s="410"/>
      <c r="G72" s="410"/>
      <c r="H72" s="410"/>
      <c r="I72" s="411"/>
    </row>
    <row r="73" spans="1:9" ht="12.75" customHeight="1">
      <c r="B73" s="408"/>
      <c r="C73" s="408"/>
      <c r="D73" s="408"/>
      <c r="E73" s="412"/>
      <c r="F73" s="413"/>
      <c r="G73" s="413"/>
      <c r="H73" s="413"/>
      <c r="I73" s="414"/>
    </row>
    <row r="74" spans="1:9" ht="12.75" customHeight="1">
      <c r="B74" s="408" t="s">
        <v>279</v>
      </c>
      <c r="C74" s="408"/>
      <c r="D74" s="408"/>
      <c r="E74" s="409">
        <f>F43/D43</f>
        <v>0</v>
      </c>
      <c r="F74" s="410"/>
      <c r="G74" s="410"/>
      <c r="H74" s="410"/>
      <c r="I74" s="411"/>
    </row>
    <row r="75" spans="1:9" ht="12.75" customHeight="1">
      <c r="B75" s="408"/>
      <c r="C75" s="408"/>
      <c r="D75" s="408"/>
      <c r="E75" s="412"/>
      <c r="F75" s="413"/>
      <c r="G75" s="413"/>
      <c r="H75" s="413"/>
      <c r="I75" s="414"/>
    </row>
    <row r="76" spans="1:9">
      <c r="B76" s="451"/>
      <c r="C76" s="451"/>
      <c r="D76" s="451"/>
      <c r="E76" s="451"/>
      <c r="F76" s="451"/>
      <c r="G76" s="451"/>
      <c r="H76" s="451"/>
      <c r="I76" s="451"/>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00000000-0004-0000-0A00-000000000000}"/>
    <hyperlink ref="H21" r:id="rId2" xr:uid="{00000000-0004-0000-0A00-000001000000}"/>
    <hyperlink ref="H22" r:id="rId3" xr:uid="{00000000-0004-0000-0A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A00-000000000000}">
          <x14:formula1>
            <xm:f>'NO SE EDITA'!$K$3:$K$6</xm:f>
          </x14:formula1>
          <xm:sqref>H40:H43</xm:sqref>
        </x14:dataValidation>
        <x14:dataValidation type="list" allowBlank="1" showInputMessage="1" showErrorMessage="1" xr:uid="{00000000-0002-0000-0A00-000001000000}">
          <x14:formula1>
            <xm:f>'NO SE EDITA'!$L$3:$L$6</xm:f>
          </x14:formula1>
          <xm:sqref>I40:I43</xm:sqref>
        </x14:dataValidation>
        <x14:dataValidation type="list" allowBlank="1" showInputMessage="1" showErrorMessage="1" xr:uid="{00000000-0002-0000-0A00-000002000000}">
          <x14:formula1>
            <xm:f>'NO SE EDITA'!$C$3:$C$6</xm:f>
          </x14:formula1>
          <xm:sqref>D25:E25</xm:sqref>
        </x14:dataValidation>
        <x14:dataValidation type="list" allowBlank="1" showInputMessage="1" showErrorMessage="1" xr:uid="{00000000-0002-0000-0A00-000003000000}">
          <x14:formula1>
            <xm:f>'NO SE EDITA'!$G$3:$G$5</xm:f>
          </x14:formula1>
          <xm:sqref>B29:E29 D33:E33 H37:I37</xm:sqref>
        </x14:dataValidation>
        <x14:dataValidation type="list" allowBlank="1" showInputMessage="1" showErrorMessage="1" xr:uid="{00000000-0002-0000-0A00-000004000000}">
          <x14:formula1>
            <xm:f>'NO SE EDITA'!$H$3:$H$4</xm:f>
          </x14:formula1>
          <xm:sqref>F29:I29</xm:sqref>
        </x14:dataValidation>
        <x14:dataValidation type="list" allowBlank="1" showInputMessage="1" showErrorMessage="1" xr:uid="{00000000-0002-0000-0A00-000005000000}">
          <x14:formula1>
            <xm:f>'NO SE EDITA'!$D$3:$D$4</xm:f>
          </x14:formula1>
          <xm:sqref>F25</xm:sqref>
        </x14:dataValidation>
        <x14:dataValidation type="list" allowBlank="1" showInputMessage="1" showErrorMessage="1" xr:uid="{00000000-0002-0000-0A00-000006000000}">
          <x14:formula1>
            <xm:f>'NO SE EDITA'!$B$3:$B$4</xm:f>
          </x14:formula1>
          <xm:sqref>B24:C25</xm:sqref>
        </x14:dataValidation>
        <x14:dataValidation type="list" allowBlank="1" showInputMessage="1" showErrorMessage="1" xr:uid="{00000000-0002-0000-0A00-000007000000}">
          <x14:formula1>
            <xm:f>'NO SE EDITA'!$M$3:$M$4</xm:f>
          </x14:formula1>
          <xm:sqref>D34:E34</xm:sqref>
        </x14:dataValidation>
        <x14:dataValidation type="list" allowBlank="1" showInputMessage="1" showErrorMessage="1" xr:uid="{00000000-0002-0000-0A00-000008000000}">
          <x14:formula1>
            <xm:f>'NO SE EDITA'!$E$3:$E$4</xm:f>
          </x14:formula1>
          <xm:sqref>B27:E27</xm:sqref>
        </x14:dataValidation>
        <x14:dataValidation type="list" allowBlank="1" showInputMessage="1" showErrorMessage="1" xr:uid="{00000000-0002-0000-0A00-000009000000}">
          <x14:formula1>
            <xm:f>'NO SE EDITA'!$F$3:$F$4</xm:f>
          </x14:formula1>
          <xm:sqref>F27:I27</xm:sqref>
        </x14:dataValidation>
        <x14:dataValidation type="list" allowBlank="1" showInputMessage="1" showErrorMessage="1" xr:uid="{00000000-0002-0000-0A00-00000A000000}">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6"/>
  <sheetViews>
    <sheetView view="pageBreakPreview" topLeftCell="A34" zoomScaleNormal="100" zoomScaleSheetLayoutView="100" workbookViewId="0">
      <selection activeCell="B37" sqref="B37:E37"/>
    </sheetView>
  </sheetViews>
  <sheetFormatPr baseColWidth="10" defaultRowHeight="12.75"/>
  <cols>
    <col min="1" max="1" width="4.33203125" style="142" customWidth="1"/>
    <col min="2" max="3" width="15.83203125" style="142" customWidth="1"/>
    <col min="4" max="9" width="17.83203125" style="142" customWidth="1"/>
    <col min="10" max="16384" width="12" style="142"/>
  </cols>
  <sheetData>
    <row r="1" spans="2:9" ht="34.5" customHeight="1">
      <c r="B1" s="349" t="s">
        <v>38</v>
      </c>
      <c r="C1" s="448"/>
      <c r="D1" s="448"/>
      <c r="E1" s="448"/>
      <c r="F1" s="448"/>
      <c r="G1" s="448"/>
      <c r="H1" s="448"/>
      <c r="I1" s="448"/>
    </row>
    <row r="2" spans="2:9" ht="19.5" customHeight="1">
      <c r="B2" s="356" t="s">
        <v>340</v>
      </c>
      <c r="C2" s="449"/>
      <c r="D2" s="449"/>
      <c r="E2" s="449"/>
      <c r="F2" s="449"/>
      <c r="G2" s="449"/>
      <c r="H2" s="449"/>
      <c r="I2" s="449"/>
    </row>
    <row r="3" spans="2:9" ht="60" customHeight="1">
      <c r="B3" s="458" t="s">
        <v>39</v>
      </c>
      <c r="C3" s="458"/>
      <c r="D3" s="350" t="str">
        <f>'FORMATO 2. POA - MIR'!D4:F4</f>
        <v>COORDINACIÓN DE SEGURIDAD PÚBLICA, TRÁNSITO, MOVILIDAD Y PROTECCIÓN CIVIL</v>
      </c>
      <c r="E3" s="350"/>
      <c r="F3" s="458" t="s">
        <v>42</v>
      </c>
      <c r="G3" s="458"/>
      <c r="H3" s="350">
        <v>2026</v>
      </c>
      <c r="I3" s="350"/>
    </row>
    <row r="4" spans="2:9" ht="60" customHeight="1">
      <c r="B4" s="450" t="s">
        <v>40</v>
      </c>
      <c r="C4" s="450"/>
      <c r="D4" s="350" t="s">
        <v>370</v>
      </c>
      <c r="E4" s="350"/>
      <c r="F4" s="450" t="s">
        <v>43</v>
      </c>
      <c r="G4" s="450"/>
      <c r="H4" s="350" t="s">
        <v>377</v>
      </c>
      <c r="I4" s="350"/>
    </row>
    <row r="5" spans="2:9" ht="60" customHeight="1">
      <c r="B5" s="452" t="s">
        <v>41</v>
      </c>
      <c r="C5" s="452"/>
      <c r="D5" s="459" t="s">
        <v>423</v>
      </c>
      <c r="E5" s="459"/>
      <c r="F5" s="450" t="s">
        <v>44</v>
      </c>
      <c r="G5" s="450"/>
      <c r="H5" s="350" t="s">
        <v>399</v>
      </c>
      <c r="I5" s="350"/>
    </row>
    <row r="6" spans="2:9">
      <c r="B6" s="436" t="s">
        <v>89</v>
      </c>
      <c r="C6" s="436"/>
      <c r="D6" s="436"/>
      <c r="E6" s="436"/>
      <c r="F6" s="436"/>
      <c r="G6" s="436"/>
      <c r="H6" s="436"/>
      <c r="I6" s="436"/>
    </row>
    <row r="7" spans="2:9" ht="143.25" customHeight="1">
      <c r="B7" s="428" t="s">
        <v>90</v>
      </c>
      <c r="C7" s="428"/>
      <c r="D7" s="350" t="str">
        <f>'FORMATO 2. POA - MIR'!C9</f>
        <v>Acuerdo 2 bienestar del pueblo</v>
      </c>
      <c r="E7" s="350"/>
      <c r="F7" s="431" t="s">
        <v>91</v>
      </c>
      <c r="G7" s="431"/>
      <c r="H7" s="350" t="str">
        <f>'FORMATO 2. POA - MIR'!E9</f>
        <v>2.1.1 Impulsar la gestión de abasto de medicamentos e insumos para la salud en las unidades médicas de nuestro municipio dando respuesta a las necesidades médicas de las y los ciudadanos</v>
      </c>
      <c r="I7" s="350"/>
    </row>
    <row r="8" spans="2:9" ht="143.25" customHeight="1">
      <c r="B8" s="431" t="s">
        <v>92</v>
      </c>
      <c r="C8" s="431"/>
      <c r="D8" s="350" t="str">
        <f>'FORMATO 2. POA - MIR'!C10</f>
        <v>Acuerdo 2. Bienestar social para Zapotlán</v>
      </c>
      <c r="E8" s="350"/>
      <c r="F8" s="431" t="s">
        <v>94</v>
      </c>
      <c r="G8" s="431"/>
      <c r="H8" s="350" t="str">
        <f>'FORMATO 2. POA - MIR'!E10</f>
        <v xml:space="preserve">
2.1.1.2 Brindar un aval ciudadano que colabore de manera eficaz con las clínicas imss-bienestar, optimizando los tiempos de atención de los servicios de salud de los derechohabientes del municipio.
</v>
      </c>
      <c r="I8" s="350"/>
    </row>
    <row r="9" spans="2:9" ht="143.25" customHeight="1">
      <c r="B9" s="431" t="s">
        <v>95</v>
      </c>
      <c r="C9" s="431"/>
      <c r="D9" s="350" t="str">
        <f>'FORMATO 2. POA - MIR'!C11</f>
        <v>2.1 Optimizar los tiempos de atención médica y la calidad de los servicios de salud, garantizando la prevención y la atención medica básica para los ciudadanos de Zapotlán</v>
      </c>
      <c r="E9" s="350"/>
      <c r="F9" s="431" t="s">
        <v>96</v>
      </c>
      <c r="G9" s="431"/>
      <c r="H9" s="350"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9" s="350"/>
    </row>
    <row r="10" spans="2:9" ht="15" customHeight="1">
      <c r="B10" s="460" t="s">
        <v>283</v>
      </c>
      <c r="C10" s="455"/>
      <c r="D10" s="455"/>
      <c r="E10" s="455"/>
      <c r="F10" s="455"/>
      <c r="G10" s="455"/>
      <c r="H10" s="455"/>
      <c r="I10" s="455"/>
    </row>
    <row r="11" spans="2:9">
      <c r="B11" s="428" t="s">
        <v>45</v>
      </c>
      <c r="C11" s="428"/>
      <c r="D11" s="428"/>
      <c r="E11" s="428"/>
      <c r="F11" s="428"/>
      <c r="G11" s="428"/>
      <c r="H11" s="428"/>
      <c r="I11" s="428"/>
    </row>
    <row r="12" spans="2:9">
      <c r="B12" s="454" t="str">
        <f>CALENDARIZACION!B20</f>
        <v xml:space="preserve">Recaudación de dinero mediante el trámite de dictamen de medidas de seguridad </v>
      </c>
      <c r="C12" s="454"/>
      <c r="D12" s="454"/>
      <c r="E12" s="454"/>
      <c r="F12" s="454"/>
      <c r="G12" s="454"/>
      <c r="H12" s="454"/>
      <c r="I12" s="454"/>
    </row>
    <row r="13" spans="2:9">
      <c r="B13" s="428" t="s">
        <v>48</v>
      </c>
      <c r="C13" s="428"/>
      <c r="D13" s="428"/>
      <c r="E13" s="428"/>
      <c r="F13" s="428"/>
      <c r="G13" s="428"/>
      <c r="H13" s="428"/>
      <c r="I13" s="428"/>
    </row>
    <row r="14" spans="2:9" ht="108" customHeight="1">
      <c r="B14" s="350" t="str">
        <f>'FORMATO 2. POA - MIR'!C17</f>
        <v xml:space="preserve">Recaudación de dinero mediante el trámite de dictamen de medidas de seguridad a establecimientos del municipio de Zapotlán </v>
      </c>
      <c r="C14" s="350"/>
      <c r="D14" s="350"/>
      <c r="E14" s="350"/>
      <c r="F14" s="350"/>
      <c r="G14" s="350"/>
      <c r="H14" s="350"/>
      <c r="I14" s="350"/>
    </row>
    <row r="15" spans="2:9" ht="18.75" customHeight="1">
      <c r="B15" s="455" t="s">
        <v>342</v>
      </c>
      <c r="C15" s="455"/>
      <c r="D15" s="455"/>
      <c r="E15" s="455"/>
      <c r="F15" s="455"/>
      <c r="G15" s="455"/>
      <c r="H15" s="455"/>
      <c r="I15" s="455"/>
    </row>
    <row r="16" spans="2:9">
      <c r="B16" s="430" t="s">
        <v>329</v>
      </c>
      <c r="C16" s="430"/>
      <c r="D16" s="430"/>
      <c r="E16" s="430"/>
      <c r="F16" s="430"/>
      <c r="G16" s="430"/>
      <c r="H16" s="430"/>
      <c r="I16" s="430"/>
    </row>
    <row r="17" spans="2:9">
      <c r="B17" s="350" t="str">
        <f>CALENDARIZACION!E20</f>
        <v>PRDD=(PRDDP/PRDDR)X100</v>
      </c>
      <c r="C17" s="350"/>
      <c r="D17" s="350"/>
      <c r="E17" s="350"/>
      <c r="F17" s="350"/>
      <c r="G17" s="350"/>
      <c r="H17" s="350"/>
      <c r="I17" s="350"/>
    </row>
    <row r="18" spans="2:9">
      <c r="B18" s="430" t="s">
        <v>330</v>
      </c>
      <c r="C18" s="430"/>
      <c r="D18" s="430"/>
      <c r="E18" s="430"/>
      <c r="F18" s="430"/>
      <c r="G18" s="430"/>
      <c r="H18" s="430"/>
      <c r="I18" s="430"/>
    </row>
    <row r="19" spans="2:9" ht="28.5" customHeight="1">
      <c r="B19" s="443" t="s">
        <v>105</v>
      </c>
      <c r="C19" s="444"/>
      <c r="D19" s="445" t="s">
        <v>331</v>
      </c>
      <c r="E19" s="445"/>
      <c r="F19" s="444" t="s">
        <v>332</v>
      </c>
      <c r="G19" s="444"/>
      <c r="H19" s="431" t="s">
        <v>139</v>
      </c>
      <c r="I19" s="431"/>
    </row>
    <row r="20" spans="2:9" ht="81" customHeight="1">
      <c r="B20" s="446" t="s">
        <v>395</v>
      </c>
      <c r="C20" s="447"/>
      <c r="D20" s="357" t="s">
        <v>108</v>
      </c>
      <c r="E20" s="357"/>
      <c r="F20" s="350" t="str">
        <f>CALENDARIZACION!C20</f>
        <v>PRDD Porcentaje de recaudación de dinero</v>
      </c>
      <c r="G20" s="350"/>
      <c r="H20" s="441" t="s">
        <v>368</v>
      </c>
      <c r="I20" s="442"/>
    </row>
    <row r="21" spans="2:9" ht="65.25" customHeight="1">
      <c r="B21" s="350" t="s">
        <v>396</v>
      </c>
      <c r="C21" s="350"/>
      <c r="D21" s="357" t="s">
        <v>108</v>
      </c>
      <c r="E21" s="357"/>
      <c r="F21" s="350" t="str">
        <f>CALENDARIZACION!D20</f>
        <v>PRDP Porcentaje de recaudación de dinero programada</v>
      </c>
      <c r="G21" s="350"/>
      <c r="H21" s="441" t="s">
        <v>368</v>
      </c>
      <c r="I21" s="350"/>
    </row>
    <row r="22" spans="2:9" ht="69.75" customHeight="1">
      <c r="B22" s="350" t="s">
        <v>397</v>
      </c>
      <c r="C22" s="350"/>
      <c r="D22" s="357" t="s">
        <v>108</v>
      </c>
      <c r="E22" s="357"/>
      <c r="F22" s="350" t="str">
        <f>CALENDARIZACION!D21</f>
        <v>PRDR Porcentaje recaudación de dinero realizada</v>
      </c>
      <c r="G22" s="350"/>
      <c r="H22" s="441" t="s">
        <v>368</v>
      </c>
      <c r="I22" s="350"/>
    </row>
    <row r="23" spans="2:9" ht="12.75" customHeight="1">
      <c r="B23" s="440" t="s">
        <v>142</v>
      </c>
      <c r="C23" s="440"/>
      <c r="D23" s="440"/>
      <c r="E23" s="440"/>
      <c r="F23" s="440"/>
      <c r="G23" s="440"/>
      <c r="H23" s="440"/>
      <c r="I23" s="440"/>
    </row>
    <row r="24" spans="2:9" ht="15.75" customHeight="1">
      <c r="B24" s="428" t="s">
        <v>28</v>
      </c>
      <c r="C24" s="428"/>
      <c r="D24" s="428" t="s">
        <v>46</v>
      </c>
      <c r="E24" s="428"/>
      <c r="F24" s="428" t="s">
        <v>47</v>
      </c>
      <c r="G24" s="428"/>
      <c r="H24" s="428"/>
      <c r="I24" s="428"/>
    </row>
    <row r="25" spans="2:9" ht="18" customHeight="1">
      <c r="B25" s="350" t="s">
        <v>100</v>
      </c>
      <c r="C25" s="350"/>
      <c r="D25" s="350" t="s">
        <v>97</v>
      </c>
      <c r="E25" s="350"/>
      <c r="F25" s="350" t="s">
        <v>213</v>
      </c>
      <c r="G25" s="350"/>
      <c r="H25" s="350"/>
      <c r="I25" s="350"/>
    </row>
    <row r="26" spans="2:9" ht="18" customHeight="1">
      <c r="B26" s="428" t="s">
        <v>127</v>
      </c>
      <c r="C26" s="428"/>
      <c r="D26" s="428"/>
      <c r="E26" s="428"/>
      <c r="F26" s="429" t="s">
        <v>130</v>
      </c>
      <c r="G26" s="430"/>
      <c r="H26" s="430"/>
      <c r="I26" s="430"/>
    </row>
    <row r="27" spans="2:9" ht="13.5" customHeight="1">
      <c r="B27" s="350" t="s">
        <v>108</v>
      </c>
      <c r="C27" s="350"/>
      <c r="D27" s="350"/>
      <c r="E27" s="350"/>
      <c r="F27" s="350" t="s">
        <v>189</v>
      </c>
      <c r="G27" s="350"/>
      <c r="H27" s="350"/>
      <c r="I27" s="350"/>
    </row>
    <row r="28" spans="2:9" ht="15.75" customHeight="1">
      <c r="B28" s="439" t="s">
        <v>82</v>
      </c>
      <c r="C28" s="437"/>
      <c r="D28" s="437"/>
      <c r="E28" s="437"/>
      <c r="F28" s="429" t="s">
        <v>131</v>
      </c>
      <c r="G28" s="430"/>
      <c r="H28" s="430"/>
      <c r="I28" s="430"/>
    </row>
    <row r="29" spans="2:9" ht="15.75" customHeight="1">
      <c r="B29" s="350" t="s">
        <v>109</v>
      </c>
      <c r="C29" s="350"/>
      <c r="D29" s="350"/>
      <c r="E29" s="350"/>
      <c r="F29" s="350" t="s">
        <v>110</v>
      </c>
      <c r="G29" s="350"/>
      <c r="H29" s="350"/>
      <c r="I29" s="350"/>
    </row>
    <row r="30" spans="2:9" ht="14.25" customHeight="1">
      <c r="B30" s="436" t="s">
        <v>145</v>
      </c>
      <c r="C30" s="436"/>
      <c r="D30" s="436"/>
      <c r="E30" s="436"/>
      <c r="F30" s="436"/>
      <c r="G30" s="436"/>
      <c r="H30" s="436"/>
      <c r="I30" s="436"/>
    </row>
    <row r="31" spans="2:9" ht="13.5" customHeight="1">
      <c r="B31" s="437" t="s">
        <v>334</v>
      </c>
      <c r="C31" s="437"/>
      <c r="D31" s="437"/>
      <c r="E31" s="437"/>
      <c r="F31" s="430" t="s">
        <v>335</v>
      </c>
      <c r="G31" s="430"/>
      <c r="H31" s="430"/>
      <c r="I31" s="430"/>
    </row>
    <row r="32" spans="2:9">
      <c r="B32" s="433" t="s">
        <v>148</v>
      </c>
      <c r="C32" s="433"/>
      <c r="D32" s="432">
        <f>CALENDARIZACION!R20</f>
        <v>406600</v>
      </c>
      <c r="E32" s="432"/>
      <c r="F32" s="350" t="s">
        <v>115</v>
      </c>
      <c r="G32" s="350"/>
      <c r="H32" s="438" t="s">
        <v>116</v>
      </c>
      <c r="I32" s="438"/>
    </row>
    <row r="33" spans="2:10">
      <c r="B33" s="433" t="s">
        <v>117</v>
      </c>
      <c r="C33" s="433"/>
      <c r="D33" s="357" t="s">
        <v>109</v>
      </c>
      <c r="E33" s="357"/>
      <c r="F33" s="350" t="s">
        <v>333</v>
      </c>
      <c r="G33" s="350"/>
      <c r="H33" s="434" t="s">
        <v>119</v>
      </c>
      <c r="I33" s="434"/>
    </row>
    <row r="34" spans="2:10">
      <c r="B34" s="433" t="s">
        <v>49</v>
      </c>
      <c r="C34" s="433"/>
      <c r="D34" s="357" t="s">
        <v>188</v>
      </c>
      <c r="E34" s="357"/>
      <c r="F34" s="350" t="s">
        <v>120</v>
      </c>
      <c r="G34" s="350"/>
      <c r="H34" s="435" t="s">
        <v>121</v>
      </c>
      <c r="I34" s="435"/>
    </row>
    <row r="35" spans="2:10">
      <c r="B35" s="430" t="s">
        <v>343</v>
      </c>
      <c r="C35" s="430"/>
      <c r="D35" s="430"/>
      <c r="E35" s="430"/>
      <c r="F35" s="430"/>
      <c r="G35" s="430"/>
      <c r="H35" s="430"/>
      <c r="I35" s="430"/>
    </row>
    <row r="36" spans="2:10">
      <c r="B36" s="431" t="s">
        <v>229</v>
      </c>
      <c r="C36" s="431"/>
      <c r="D36" s="431"/>
      <c r="E36" s="431"/>
      <c r="F36" s="431" t="s">
        <v>50</v>
      </c>
      <c r="G36" s="431"/>
      <c r="H36" s="431" t="s">
        <v>143</v>
      </c>
      <c r="I36" s="431"/>
    </row>
    <row r="37" spans="2:10">
      <c r="B37" s="432">
        <f>D40</f>
        <v>169000</v>
      </c>
      <c r="C37" s="432"/>
      <c r="D37" s="432"/>
      <c r="E37" s="432"/>
      <c r="F37" s="432">
        <v>2026</v>
      </c>
      <c r="G37" s="432"/>
      <c r="H37" s="350" t="s">
        <v>109</v>
      </c>
      <c r="I37" s="350"/>
    </row>
    <row r="38" spans="2:10">
      <c r="B38" s="427" t="s">
        <v>146</v>
      </c>
      <c r="C38" s="427"/>
      <c r="D38" s="427"/>
      <c r="E38" s="427"/>
      <c r="F38" s="427"/>
      <c r="G38" s="427"/>
      <c r="H38" s="427"/>
      <c r="I38" s="427"/>
    </row>
    <row r="39" spans="2:10" s="48" customFormat="1" ht="36">
      <c r="B39" s="428" t="s">
        <v>123</v>
      </c>
      <c r="C39" s="428"/>
      <c r="D39" s="151" t="s">
        <v>147</v>
      </c>
      <c r="E39" s="159" t="s">
        <v>85</v>
      </c>
      <c r="F39" s="429" t="s">
        <v>86</v>
      </c>
      <c r="G39" s="430"/>
      <c r="H39" s="125" t="s">
        <v>75</v>
      </c>
      <c r="I39" s="125" t="s">
        <v>76</v>
      </c>
    </row>
    <row r="40" spans="2:10">
      <c r="B40" s="350" t="s">
        <v>277</v>
      </c>
      <c r="C40" s="350"/>
      <c r="D40" s="128">
        <f>SUM(CALENDARIZACION!F20:H20)</f>
        <v>169000</v>
      </c>
      <c r="E40" s="129">
        <v>0</v>
      </c>
      <c r="F40" s="423">
        <f>SUM(CALENDARIZACION!F21:H21)</f>
        <v>171275.9</v>
      </c>
      <c r="G40" s="423"/>
      <c r="H40" s="154">
        <v>46027</v>
      </c>
      <c r="I40" s="154">
        <v>46111</v>
      </c>
      <c r="J40" s="162"/>
    </row>
    <row r="41" spans="2:10">
      <c r="B41" s="350" t="s">
        <v>278</v>
      </c>
      <c r="C41" s="350"/>
      <c r="D41" s="128">
        <f>SUM(CALENDARIZACION!I20:K20)</f>
        <v>150000</v>
      </c>
      <c r="E41" s="131">
        <v>0</v>
      </c>
      <c r="F41" s="423">
        <f>SUM(CALENDARIZACION!I21:K21)</f>
        <v>0</v>
      </c>
      <c r="G41" s="423"/>
      <c r="H41" s="154"/>
      <c r="I41" s="154"/>
      <c r="J41" s="162"/>
    </row>
    <row r="42" spans="2:10">
      <c r="B42" s="350" t="s">
        <v>133</v>
      </c>
      <c r="C42" s="350"/>
      <c r="D42" s="128">
        <f>SUM(CALENDARIZACION!L20:N20)</f>
        <v>23600</v>
      </c>
      <c r="E42" s="129">
        <v>0</v>
      </c>
      <c r="F42" s="423">
        <f>SUM(CALENDARIZACION!L21:N21)</f>
        <v>0</v>
      </c>
      <c r="G42" s="423"/>
      <c r="H42" s="154"/>
      <c r="I42" s="154"/>
    </row>
    <row r="43" spans="2:10">
      <c r="B43" s="350" t="s">
        <v>279</v>
      </c>
      <c r="C43" s="350"/>
      <c r="D43" s="128">
        <f>SUM(CALENDARIZACION!O20:Q20)</f>
        <v>64000</v>
      </c>
      <c r="E43" s="129">
        <v>0</v>
      </c>
      <c r="F43" s="423">
        <f>SUM(CALENDARIZACION!O21:Q21)</f>
        <v>0</v>
      </c>
      <c r="G43" s="423"/>
      <c r="H43" s="154"/>
      <c r="I43" s="154"/>
    </row>
    <row r="44" spans="2:10" ht="24">
      <c r="B44" s="424" t="s">
        <v>339</v>
      </c>
      <c r="C44" s="424"/>
      <c r="D44" s="155">
        <f>F49</f>
        <v>406600</v>
      </c>
      <c r="E44" s="155">
        <v>0</v>
      </c>
      <c r="F44" s="425">
        <f>G49</f>
        <v>171275.9</v>
      </c>
      <c r="G44" s="425"/>
      <c r="H44" s="126" t="s">
        <v>149</v>
      </c>
      <c r="I44" s="156">
        <f>I49</f>
        <v>0.42123930152484013</v>
      </c>
    </row>
    <row r="45" spans="2:10">
      <c r="B45" s="457"/>
      <c r="C45" s="426"/>
    </row>
    <row r="46" spans="2:10" ht="22.5" customHeight="1"/>
    <row r="47" spans="2:10" ht="39" customHeight="1">
      <c r="B47" s="450" t="s">
        <v>161</v>
      </c>
      <c r="C47" s="428"/>
      <c r="D47" s="419" t="s">
        <v>52</v>
      </c>
      <c r="E47" s="419"/>
      <c r="F47" s="419" t="s">
        <v>155</v>
      </c>
      <c r="G47" s="419"/>
      <c r="H47" s="419"/>
      <c r="I47" s="419"/>
    </row>
    <row r="48" spans="2:10" ht="33.75" customHeight="1">
      <c r="B48" s="420" t="str">
        <f>D5</f>
        <v>PP2- A1 C1</v>
      </c>
      <c r="C48" s="420"/>
      <c r="D48" s="357" t="str">
        <f>B12</f>
        <v xml:space="preserve">Recaudación de dinero mediante el trámite de dictamen de medidas de seguridad </v>
      </c>
      <c r="E48" s="357"/>
      <c r="F48" s="136" t="s">
        <v>156</v>
      </c>
      <c r="G48" s="126" t="s">
        <v>157</v>
      </c>
      <c r="H48" s="136" t="s">
        <v>67</v>
      </c>
      <c r="I48" s="137" t="s">
        <v>68</v>
      </c>
    </row>
    <row r="49" spans="1:9" ht="30" customHeight="1">
      <c r="B49" s="420"/>
      <c r="C49" s="420"/>
      <c r="D49" s="357"/>
      <c r="E49" s="357"/>
      <c r="F49" s="194">
        <f>CALENDARIZACION!S20</f>
        <v>406600</v>
      </c>
      <c r="G49" s="195">
        <f>CALENDARIZACION!S21</f>
        <v>171275.9</v>
      </c>
      <c r="H49" s="194">
        <f>CALENDARIZACION!T20</f>
        <v>235324.1</v>
      </c>
      <c r="I49" s="139">
        <f>CALENDARIZACION!U20</f>
        <v>0.42123930152484013</v>
      </c>
    </row>
    <row r="50" spans="1:9" ht="20.25" customHeight="1">
      <c r="A50" s="163">
        <v>1</v>
      </c>
      <c r="B50" s="354"/>
      <c r="C50" s="354"/>
      <c r="D50" s="354"/>
      <c r="E50" s="354"/>
      <c r="F50" s="354"/>
      <c r="G50" s="354"/>
      <c r="H50" s="354"/>
      <c r="I50" s="354"/>
    </row>
    <row r="51" spans="1:9">
      <c r="A51" s="163">
        <v>1</v>
      </c>
      <c r="B51" s="354"/>
      <c r="C51" s="354"/>
      <c r="D51" s="354"/>
      <c r="E51" s="354"/>
      <c r="F51" s="354"/>
      <c r="G51" s="354"/>
      <c r="H51" s="354"/>
      <c r="I51" s="354"/>
    </row>
    <row r="52" spans="1:9">
      <c r="A52" s="163">
        <v>1</v>
      </c>
      <c r="B52" s="354"/>
      <c r="C52" s="354"/>
      <c r="D52" s="354"/>
      <c r="E52" s="354"/>
      <c r="F52" s="354"/>
      <c r="G52" s="354"/>
      <c r="H52" s="354"/>
      <c r="I52" s="354"/>
    </row>
    <row r="53" spans="1:9">
      <c r="A53" s="163">
        <v>1</v>
      </c>
      <c r="B53" s="354"/>
      <c r="C53" s="354"/>
      <c r="D53" s="354"/>
      <c r="E53" s="354"/>
      <c r="F53" s="354"/>
      <c r="G53" s="354"/>
      <c r="H53" s="354"/>
      <c r="I53" s="354"/>
    </row>
    <row r="54" spans="1:9">
      <c r="A54" s="163">
        <v>1</v>
      </c>
      <c r="B54" s="354"/>
      <c r="C54" s="354"/>
      <c r="D54" s="354"/>
      <c r="E54" s="354"/>
      <c r="F54" s="354"/>
      <c r="G54" s="354"/>
      <c r="H54" s="354"/>
      <c r="I54" s="354"/>
    </row>
    <row r="55" spans="1:9">
      <c r="A55" s="163">
        <v>1</v>
      </c>
      <c r="B55" s="354"/>
      <c r="C55" s="354"/>
      <c r="D55" s="354"/>
      <c r="E55" s="354"/>
      <c r="F55" s="354"/>
      <c r="G55" s="354"/>
      <c r="H55" s="354"/>
      <c r="I55" s="354"/>
    </row>
    <row r="56" spans="1:9">
      <c r="A56" s="163">
        <v>1</v>
      </c>
      <c r="B56" s="354"/>
      <c r="C56" s="354"/>
      <c r="D56" s="354"/>
      <c r="E56" s="354"/>
      <c r="F56" s="354"/>
      <c r="G56" s="354"/>
      <c r="H56" s="354"/>
      <c r="I56" s="354"/>
    </row>
    <row r="57" spans="1:9">
      <c r="A57" s="163">
        <v>1</v>
      </c>
      <c r="B57" s="354"/>
      <c r="C57" s="354"/>
      <c r="D57" s="354"/>
      <c r="E57" s="354"/>
      <c r="F57" s="354"/>
      <c r="G57" s="354"/>
      <c r="H57" s="354"/>
      <c r="I57" s="354"/>
    </row>
    <row r="58" spans="1:9">
      <c r="A58" s="163">
        <v>1</v>
      </c>
      <c r="B58" s="354"/>
      <c r="C58" s="354"/>
      <c r="D58" s="354"/>
      <c r="E58" s="354"/>
      <c r="F58" s="354"/>
      <c r="G58" s="354"/>
      <c r="H58" s="354"/>
      <c r="I58" s="354"/>
    </row>
    <row r="59" spans="1:9">
      <c r="A59" s="163">
        <v>1</v>
      </c>
      <c r="B59" s="354"/>
      <c r="C59" s="354"/>
      <c r="D59" s="354"/>
      <c r="E59" s="354"/>
      <c r="F59" s="354"/>
      <c r="G59" s="354"/>
      <c r="H59" s="354"/>
      <c r="I59" s="354"/>
    </row>
    <row r="60" spans="1:9">
      <c r="A60" s="163">
        <v>1</v>
      </c>
      <c r="B60" s="354"/>
      <c r="C60" s="354"/>
      <c r="D60" s="354"/>
      <c r="E60" s="354"/>
      <c r="F60" s="354"/>
      <c r="G60" s="354"/>
      <c r="H60" s="354"/>
      <c r="I60" s="354"/>
    </row>
    <row r="61" spans="1:9">
      <c r="A61" s="163">
        <v>1</v>
      </c>
      <c r="B61" s="354"/>
      <c r="C61" s="354"/>
      <c r="D61" s="354"/>
      <c r="E61" s="354"/>
      <c r="F61" s="354"/>
      <c r="G61" s="354"/>
      <c r="H61" s="354"/>
      <c r="I61" s="354"/>
    </row>
    <row r="62" spans="1:9">
      <c r="A62" s="163">
        <v>1</v>
      </c>
      <c r="B62" s="354"/>
      <c r="C62" s="354"/>
      <c r="D62" s="354"/>
      <c r="E62" s="354"/>
      <c r="F62" s="354"/>
      <c r="G62" s="354"/>
      <c r="H62" s="354"/>
      <c r="I62" s="354"/>
    </row>
    <row r="63" spans="1:9">
      <c r="A63" s="163">
        <v>1</v>
      </c>
      <c r="B63" s="354"/>
      <c r="C63" s="354"/>
      <c r="D63" s="354"/>
      <c r="E63" s="354"/>
      <c r="F63" s="354"/>
      <c r="G63" s="354"/>
      <c r="H63" s="354"/>
      <c r="I63" s="354"/>
    </row>
    <row r="64" spans="1:9">
      <c r="A64" s="163">
        <v>1</v>
      </c>
      <c r="B64" s="354"/>
      <c r="C64" s="354"/>
      <c r="D64" s="354"/>
      <c r="E64" s="354"/>
      <c r="F64" s="354"/>
      <c r="G64" s="354"/>
      <c r="H64" s="354"/>
      <c r="I64" s="354"/>
    </row>
    <row r="65" spans="1:9" ht="17.25" customHeight="1">
      <c r="A65" s="163">
        <v>1</v>
      </c>
      <c r="B65" s="354"/>
      <c r="C65" s="354"/>
      <c r="D65" s="354"/>
      <c r="E65" s="354"/>
      <c r="F65" s="354"/>
      <c r="G65" s="354"/>
      <c r="H65" s="354"/>
      <c r="I65" s="354"/>
    </row>
    <row r="66" spans="1:9">
      <c r="A66" s="163">
        <v>1</v>
      </c>
      <c r="B66" s="456" t="s">
        <v>281</v>
      </c>
      <c r="C66" s="456"/>
      <c r="D66" s="456"/>
      <c r="E66" s="456"/>
      <c r="F66" s="456"/>
      <c r="G66" s="456"/>
      <c r="H66" s="456"/>
      <c r="I66" s="456"/>
    </row>
    <row r="67" spans="1:9">
      <c r="A67" s="163">
        <v>1</v>
      </c>
      <c r="B67" s="456"/>
      <c r="C67" s="456"/>
      <c r="D67" s="456"/>
      <c r="E67" s="456"/>
      <c r="F67" s="456"/>
      <c r="G67" s="456"/>
      <c r="H67" s="456"/>
      <c r="I67" s="456"/>
    </row>
    <row r="68" spans="1:9">
      <c r="A68" s="163">
        <v>1</v>
      </c>
      <c r="B68" s="408" t="s">
        <v>277</v>
      </c>
      <c r="C68" s="408"/>
      <c r="D68" s="408"/>
      <c r="E68" s="416">
        <f>F40/D40</f>
        <v>1.0134668639053255</v>
      </c>
      <c r="F68" s="416"/>
      <c r="G68" s="416"/>
      <c r="H68" s="416"/>
      <c r="I68" s="416"/>
    </row>
    <row r="69" spans="1:9">
      <c r="A69" s="163">
        <v>1</v>
      </c>
      <c r="B69" s="408"/>
      <c r="C69" s="408"/>
      <c r="D69" s="408"/>
      <c r="E69" s="416"/>
      <c r="F69" s="416"/>
      <c r="G69" s="416"/>
      <c r="H69" s="416"/>
      <c r="I69" s="416"/>
    </row>
    <row r="70" spans="1:9">
      <c r="B70" s="408" t="s">
        <v>278</v>
      </c>
      <c r="C70" s="408"/>
      <c r="D70" s="408"/>
      <c r="E70" s="416">
        <f>F41/D41</f>
        <v>0</v>
      </c>
      <c r="F70" s="416"/>
      <c r="G70" s="416"/>
      <c r="H70" s="416"/>
      <c r="I70" s="416"/>
    </row>
    <row r="71" spans="1:9">
      <c r="B71" s="408"/>
      <c r="C71" s="408"/>
      <c r="D71" s="408"/>
      <c r="E71" s="416"/>
      <c r="F71" s="416"/>
      <c r="G71" s="416"/>
      <c r="H71" s="416"/>
      <c r="I71" s="416"/>
    </row>
    <row r="72" spans="1:9" ht="12.75" customHeight="1">
      <c r="B72" s="408" t="s">
        <v>133</v>
      </c>
      <c r="C72" s="408"/>
      <c r="D72" s="408"/>
      <c r="E72" s="416">
        <f>F42/D42</f>
        <v>0</v>
      </c>
      <c r="F72" s="416"/>
      <c r="G72" s="416"/>
      <c r="H72" s="416"/>
      <c r="I72" s="416"/>
    </row>
    <row r="73" spans="1:9" ht="12.75" customHeight="1">
      <c r="B73" s="408"/>
      <c r="C73" s="408"/>
      <c r="D73" s="408"/>
      <c r="E73" s="416"/>
      <c r="F73" s="416"/>
      <c r="G73" s="416"/>
      <c r="H73" s="416"/>
      <c r="I73" s="416"/>
    </row>
    <row r="74" spans="1:9">
      <c r="B74" s="408" t="s">
        <v>279</v>
      </c>
      <c r="C74" s="408"/>
      <c r="D74" s="408"/>
      <c r="E74" s="416">
        <f>F43/D43</f>
        <v>0</v>
      </c>
      <c r="F74" s="416"/>
      <c r="G74" s="416"/>
      <c r="H74" s="416"/>
      <c r="I74" s="416"/>
    </row>
    <row r="75" spans="1:9">
      <c r="B75" s="408"/>
      <c r="C75" s="408"/>
      <c r="D75" s="408"/>
      <c r="E75" s="416"/>
      <c r="F75" s="416"/>
      <c r="G75" s="416"/>
      <c r="H75" s="416"/>
      <c r="I75" s="416"/>
    </row>
    <row r="76" spans="1:9">
      <c r="B76" s="451"/>
      <c r="C76" s="451"/>
      <c r="D76" s="451"/>
      <c r="E76" s="451"/>
      <c r="F76" s="451"/>
      <c r="G76" s="451"/>
      <c r="H76" s="451"/>
      <c r="I76" s="451"/>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00000000-0004-0000-0B00-000000000000}"/>
    <hyperlink ref="H21" r:id="rId2" xr:uid="{00000000-0004-0000-0B00-000001000000}"/>
    <hyperlink ref="H22" r:id="rId3" xr:uid="{00000000-0004-0000-0B00-000002000000}"/>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0000000}">
          <x14:formula1>
            <xm:f>'NO SE EDITA'!$J$3:$J$6</xm:f>
          </x14:formula1>
          <xm:sqref>F37:G37</xm:sqref>
        </x14:dataValidation>
        <x14:dataValidation type="list" allowBlank="1" showInputMessage="1" showErrorMessage="1" xr:uid="{00000000-0002-0000-0B00-000001000000}">
          <x14:formula1>
            <xm:f>'NO SE EDITA'!$F$3:$F$4</xm:f>
          </x14:formula1>
          <xm:sqref>F27:I27</xm:sqref>
        </x14:dataValidation>
        <x14:dataValidation type="list" allowBlank="1" showInputMessage="1" showErrorMessage="1" xr:uid="{00000000-0002-0000-0B00-000002000000}">
          <x14:formula1>
            <xm:f>'NO SE EDITA'!$E$3:$E$4</xm:f>
          </x14:formula1>
          <xm:sqref>B27:E27</xm:sqref>
        </x14:dataValidation>
        <x14:dataValidation type="list" allowBlank="1" showInputMessage="1" showErrorMessage="1" xr:uid="{00000000-0002-0000-0B00-000003000000}">
          <x14:formula1>
            <xm:f>'NO SE EDITA'!$M$3:$M$4</xm:f>
          </x14:formula1>
          <xm:sqref>D34:E34</xm:sqref>
        </x14:dataValidation>
        <x14:dataValidation type="list" allowBlank="1" showInputMessage="1" showErrorMessage="1" xr:uid="{00000000-0002-0000-0B00-000004000000}">
          <x14:formula1>
            <xm:f>'NO SE EDITA'!$B$3:$B$4</xm:f>
          </x14:formula1>
          <xm:sqref>B24:C25</xm:sqref>
        </x14:dataValidation>
        <x14:dataValidation type="list" allowBlank="1" showInputMessage="1" showErrorMessage="1" xr:uid="{00000000-0002-0000-0B00-000005000000}">
          <x14:formula1>
            <xm:f>'NO SE EDITA'!$D$3:$D$4</xm:f>
          </x14:formula1>
          <xm:sqref>F25</xm:sqref>
        </x14:dataValidation>
        <x14:dataValidation type="list" allowBlank="1" showInputMessage="1" showErrorMessage="1" xr:uid="{00000000-0002-0000-0B00-000006000000}">
          <x14:formula1>
            <xm:f>'NO SE EDITA'!$H$3:$H$4</xm:f>
          </x14:formula1>
          <xm:sqref>F29:I29</xm:sqref>
        </x14:dataValidation>
        <x14:dataValidation type="list" allowBlank="1" showInputMessage="1" showErrorMessage="1" xr:uid="{00000000-0002-0000-0B00-000007000000}">
          <x14:formula1>
            <xm:f>'NO SE EDITA'!$G$3:$G$5</xm:f>
          </x14:formula1>
          <xm:sqref>B29:E29 D33:E33 H37:I37</xm:sqref>
        </x14:dataValidation>
        <x14:dataValidation type="list" allowBlank="1" showInputMessage="1" showErrorMessage="1" xr:uid="{00000000-0002-0000-0B00-000008000000}">
          <x14:formula1>
            <xm:f>'NO SE EDITA'!$C$3:$C$6</xm:f>
          </x14:formula1>
          <xm:sqref>D25:E25</xm:sqref>
        </x14:dataValidation>
        <x14:dataValidation type="list" allowBlank="1" showInputMessage="1" showErrorMessage="1" xr:uid="{00000000-0002-0000-0B00-000009000000}">
          <x14:formula1>
            <xm:f>'NO SE EDITA'!$L$3:$L$6</xm:f>
          </x14:formula1>
          <xm:sqref>I40:I43</xm:sqref>
        </x14:dataValidation>
        <x14:dataValidation type="list" allowBlank="1" showInputMessage="1" showErrorMessage="1" xr:uid="{00000000-0002-0000-0B00-00000A000000}">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79"/>
  <sheetViews>
    <sheetView view="pageBreakPreview" topLeftCell="A38" zoomScale="90" zoomScaleNormal="100" zoomScaleSheetLayoutView="90" workbookViewId="0">
      <selection activeCell="B40" sqref="B40:E40"/>
    </sheetView>
  </sheetViews>
  <sheetFormatPr baseColWidth="10" defaultRowHeight="12.75"/>
  <cols>
    <col min="1" max="1" width="4.33203125" style="142" customWidth="1"/>
    <col min="2" max="3" width="12" style="142"/>
    <col min="4" max="4" width="19.6640625" style="142" customWidth="1"/>
    <col min="5" max="5" width="20.6640625" style="142" customWidth="1"/>
    <col min="6" max="7" width="17.83203125" style="142" customWidth="1"/>
    <col min="8" max="8" width="16.1640625" style="142" customWidth="1"/>
    <col min="9" max="9" width="32.6640625" style="142" customWidth="1"/>
    <col min="10" max="16384" width="12" style="142"/>
  </cols>
  <sheetData>
    <row r="2" spans="1:9" ht="18" customHeight="1"/>
    <row r="3" spans="1:9" ht="15" customHeight="1"/>
    <row r="4" spans="1:9" ht="34.5" customHeight="1">
      <c r="B4" s="349" t="s">
        <v>38</v>
      </c>
      <c r="C4" s="448"/>
      <c r="D4" s="448"/>
      <c r="E4" s="448"/>
      <c r="F4" s="448"/>
      <c r="G4" s="448"/>
      <c r="H4" s="448"/>
      <c r="I4" s="448"/>
    </row>
    <row r="5" spans="1:9" ht="19.5" customHeight="1">
      <c r="B5" s="356" t="s">
        <v>340</v>
      </c>
      <c r="C5" s="449"/>
      <c r="D5" s="449"/>
      <c r="E5" s="449"/>
      <c r="F5" s="449"/>
      <c r="G5" s="449"/>
      <c r="H5" s="449"/>
      <c r="I5" s="449"/>
    </row>
    <row r="6" spans="1:9" s="164" customFormat="1" ht="60" customHeight="1">
      <c r="B6" s="450" t="s">
        <v>39</v>
      </c>
      <c r="C6" s="450"/>
      <c r="D6" s="350" t="str">
        <f>'FORMATO 2. POA - MIR'!D4:F4</f>
        <v>COORDINACIÓN DE SEGURIDAD PÚBLICA, TRÁNSITO, MOVILIDAD Y PROTECCIÓN CIVIL</v>
      </c>
      <c r="E6" s="350"/>
      <c r="F6" s="450" t="s">
        <v>42</v>
      </c>
      <c r="G6" s="450"/>
      <c r="H6" s="350">
        <v>2026</v>
      </c>
      <c r="I6" s="350"/>
    </row>
    <row r="7" spans="1:9" s="164" customFormat="1" ht="60" customHeight="1">
      <c r="B7" s="450" t="s">
        <v>40</v>
      </c>
      <c r="C7" s="450"/>
      <c r="D7" s="350" t="s">
        <v>398</v>
      </c>
      <c r="E7" s="350"/>
      <c r="F7" s="450" t="s">
        <v>43</v>
      </c>
      <c r="G7" s="450"/>
      <c r="H7" s="350" t="s">
        <v>377</v>
      </c>
      <c r="I7" s="350"/>
    </row>
    <row r="8" spans="1:9" s="164" customFormat="1" ht="60" customHeight="1">
      <c r="B8" s="452" t="s">
        <v>41</v>
      </c>
      <c r="C8" s="452"/>
      <c r="D8" s="482" t="s">
        <v>422</v>
      </c>
      <c r="E8" s="482"/>
      <c r="F8" s="349" t="s">
        <v>44</v>
      </c>
      <c r="G8" s="349"/>
      <c r="H8" s="483" t="s">
        <v>400</v>
      </c>
      <c r="I8" s="483"/>
    </row>
    <row r="9" spans="1:9" ht="15" customHeight="1">
      <c r="A9" s="160"/>
      <c r="B9" s="436" t="s">
        <v>89</v>
      </c>
      <c r="C9" s="436"/>
      <c r="D9" s="436"/>
      <c r="E9" s="436"/>
      <c r="F9" s="436"/>
      <c r="G9" s="436"/>
      <c r="H9" s="436"/>
      <c r="I9" s="436"/>
    </row>
    <row r="10" spans="1:9" ht="68.25" customHeight="1">
      <c r="A10" s="160"/>
      <c r="B10" s="428" t="s">
        <v>90</v>
      </c>
      <c r="C10" s="428"/>
      <c r="D10" s="350" t="str">
        <f>'FORMATO 2. POA - MIR'!C9</f>
        <v>Acuerdo 2 bienestar del pueblo</v>
      </c>
      <c r="E10" s="350"/>
      <c r="F10" s="431" t="s">
        <v>91</v>
      </c>
      <c r="G10" s="431"/>
      <c r="H10" s="350" t="str">
        <f>'FORMATO 2. POA - MIR'!E9</f>
        <v>2.1.1 Impulsar la gestión de abasto de medicamentos e insumos para la salud en las unidades médicas de nuestro municipio dando respuesta a las necesidades médicas de las y los ciudadanos</v>
      </c>
      <c r="I10" s="350"/>
    </row>
    <row r="11" spans="1:9" ht="54" customHeight="1">
      <c r="A11" s="160"/>
      <c r="B11" s="431" t="s">
        <v>92</v>
      </c>
      <c r="C11" s="431"/>
      <c r="D11" s="350" t="str">
        <f>'FORMATO 2. POA - MIR'!C10</f>
        <v>Acuerdo 2. Bienestar social para Zapotlán</v>
      </c>
      <c r="E11" s="350"/>
      <c r="F11" s="431" t="s">
        <v>94</v>
      </c>
      <c r="G11" s="431"/>
      <c r="H11" s="350" t="str">
        <f>'FORMATO 2. POA - MIR'!E10</f>
        <v xml:space="preserve">
2.1.1.2 Brindar un aval ciudadano que colabore de manera eficaz con las clínicas imss-bienestar, optimizando los tiempos de atención de los servicios de salud de los derechohabientes del municipio.
</v>
      </c>
      <c r="I11" s="350"/>
    </row>
    <row r="12" spans="1:9" ht="126" customHeight="1">
      <c r="A12" s="160"/>
      <c r="B12" s="431" t="s">
        <v>95</v>
      </c>
      <c r="C12" s="431"/>
      <c r="D12" s="350" t="str">
        <f>'FORMATO 2. POA - MIR'!C11</f>
        <v>2.1 Optimizar los tiempos de atención médica y la calidad de los servicios de salud, garantizando la prevención y la atención medica básica para los ciudadanos de Zapotlán</v>
      </c>
      <c r="E12" s="350"/>
      <c r="F12" s="431" t="s">
        <v>96</v>
      </c>
      <c r="G12" s="431"/>
      <c r="H12" s="350"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12" s="350"/>
    </row>
    <row r="13" spans="1:9" ht="15" customHeight="1">
      <c r="A13" s="160"/>
      <c r="B13" s="455" t="s">
        <v>341</v>
      </c>
      <c r="C13" s="455"/>
      <c r="D13" s="455"/>
      <c r="E13" s="455"/>
      <c r="F13" s="455"/>
      <c r="G13" s="455"/>
      <c r="H13" s="455"/>
      <c r="I13" s="455"/>
    </row>
    <row r="14" spans="1:9" ht="12.75" customHeight="1">
      <c r="A14" s="160"/>
      <c r="B14" s="428" t="s">
        <v>45</v>
      </c>
      <c r="C14" s="428"/>
      <c r="D14" s="428"/>
      <c r="E14" s="428"/>
      <c r="F14" s="428"/>
      <c r="G14" s="428"/>
      <c r="H14" s="428"/>
      <c r="I14" s="428"/>
    </row>
    <row r="15" spans="1:9" ht="12.75" customHeight="1">
      <c r="A15" s="160"/>
      <c r="B15" s="454" t="str">
        <f>'FORMATO 2. POA - MIR'!B18</f>
        <v xml:space="preserve">Atención de servicios prehospitalarios </v>
      </c>
      <c r="C15" s="454"/>
      <c r="D15" s="454"/>
      <c r="E15" s="454"/>
      <c r="F15" s="454"/>
      <c r="G15" s="454"/>
      <c r="H15" s="454"/>
      <c r="I15" s="454"/>
    </row>
    <row r="16" spans="1:9">
      <c r="A16" s="160"/>
      <c r="B16" s="428" t="s">
        <v>48</v>
      </c>
      <c r="C16" s="428"/>
      <c r="D16" s="428"/>
      <c r="E16" s="428"/>
      <c r="F16" s="428"/>
      <c r="G16" s="428"/>
      <c r="H16" s="428"/>
      <c r="I16" s="428"/>
    </row>
    <row r="17" spans="1:9" ht="39" customHeight="1">
      <c r="A17" s="160"/>
      <c r="B17" s="350" t="str">
        <f>'FORMATO 2. POA - MIR'!C18</f>
        <v xml:space="preserve">Atención de cada uno de los servicios prehospitalarios solicitados por la ciudadanía del municipio </v>
      </c>
      <c r="C17" s="350"/>
      <c r="D17" s="350"/>
      <c r="E17" s="350"/>
      <c r="F17" s="350"/>
      <c r="G17" s="350"/>
      <c r="H17" s="350"/>
      <c r="I17" s="350"/>
    </row>
    <row r="18" spans="1:9" ht="18.75" customHeight="1">
      <c r="A18" s="160"/>
      <c r="B18" s="455" t="s">
        <v>342</v>
      </c>
      <c r="C18" s="455"/>
      <c r="D18" s="455"/>
      <c r="E18" s="455"/>
      <c r="F18" s="455"/>
      <c r="G18" s="455"/>
      <c r="H18" s="455"/>
      <c r="I18" s="455"/>
    </row>
    <row r="19" spans="1:9" ht="12.75" customHeight="1">
      <c r="A19" s="160"/>
      <c r="B19" s="430" t="s">
        <v>329</v>
      </c>
      <c r="C19" s="430"/>
      <c r="D19" s="430"/>
      <c r="E19" s="430"/>
      <c r="F19" s="430"/>
      <c r="G19" s="430"/>
      <c r="H19" s="430"/>
      <c r="I19" s="430"/>
    </row>
    <row r="20" spans="1:9" ht="12.75" customHeight="1">
      <c r="A20" s="160"/>
      <c r="B20" s="350" t="str">
        <f>CALENDARIZACION!E23</f>
        <v>PSA=(PSAP/PSAR)X100</v>
      </c>
      <c r="C20" s="350"/>
      <c r="D20" s="350"/>
      <c r="E20" s="350"/>
      <c r="F20" s="350"/>
      <c r="G20" s="350"/>
      <c r="H20" s="350"/>
      <c r="I20" s="350"/>
    </row>
    <row r="21" spans="1:9">
      <c r="A21" s="160"/>
      <c r="B21" s="430" t="s">
        <v>330</v>
      </c>
      <c r="C21" s="430"/>
      <c r="D21" s="430"/>
      <c r="E21" s="430"/>
      <c r="F21" s="430"/>
      <c r="G21" s="430"/>
      <c r="H21" s="430"/>
      <c r="I21" s="430"/>
    </row>
    <row r="22" spans="1:9" ht="28.5" customHeight="1">
      <c r="A22" s="160"/>
      <c r="B22" s="443" t="s">
        <v>105</v>
      </c>
      <c r="C22" s="443"/>
      <c r="D22" s="445" t="s">
        <v>331</v>
      </c>
      <c r="E22" s="445"/>
      <c r="F22" s="444" t="s">
        <v>332</v>
      </c>
      <c r="G22" s="444"/>
      <c r="H22" s="431" t="s">
        <v>139</v>
      </c>
      <c r="I22" s="431"/>
    </row>
    <row r="23" spans="1:9" ht="54.95" customHeight="1">
      <c r="A23" s="160"/>
      <c r="B23" s="446" t="s">
        <v>401</v>
      </c>
      <c r="C23" s="447"/>
      <c r="D23" s="357" t="s">
        <v>108</v>
      </c>
      <c r="E23" s="357"/>
      <c r="F23" s="350" t="str">
        <f>CALENDARIZACION!C23</f>
        <v>PSA Porcentaje de servicios atendidos</v>
      </c>
      <c r="G23" s="350"/>
      <c r="H23" s="441" t="s">
        <v>368</v>
      </c>
      <c r="I23" s="480"/>
    </row>
    <row r="24" spans="1:9" ht="54.95" customHeight="1">
      <c r="A24" s="160"/>
      <c r="B24" s="350" t="s">
        <v>402</v>
      </c>
      <c r="C24" s="350"/>
      <c r="D24" s="357" t="s">
        <v>108</v>
      </c>
      <c r="E24" s="357"/>
      <c r="F24" s="350" t="str">
        <f>CALENDARIZACION!D23</f>
        <v>PSAP Porcentaje de servicios atendidos programados</v>
      </c>
      <c r="G24" s="350"/>
      <c r="H24" s="441" t="s">
        <v>368</v>
      </c>
      <c r="I24" s="480"/>
    </row>
    <row r="25" spans="1:9" ht="54.95" customHeight="1">
      <c r="A25" s="160"/>
      <c r="B25" s="350" t="s">
        <v>403</v>
      </c>
      <c r="C25" s="350"/>
      <c r="D25" s="357" t="s">
        <v>108</v>
      </c>
      <c r="E25" s="357"/>
      <c r="F25" s="350" t="str">
        <f>CALENDARIZACION!D24</f>
        <v>PSAR Porcentaje de servicios atendidos realizados</v>
      </c>
      <c r="G25" s="350"/>
      <c r="H25" s="441" t="s">
        <v>368</v>
      </c>
      <c r="I25" s="480"/>
    </row>
    <row r="26" spans="1:9" ht="12.75" customHeight="1">
      <c r="A26" s="160"/>
      <c r="B26" s="440" t="s">
        <v>142</v>
      </c>
      <c r="C26" s="440"/>
      <c r="D26" s="440"/>
      <c r="E26" s="440"/>
      <c r="F26" s="440"/>
      <c r="G26" s="440"/>
      <c r="H26" s="440"/>
      <c r="I26" s="440"/>
    </row>
    <row r="27" spans="1:9" ht="15.75" customHeight="1">
      <c r="A27" s="160"/>
      <c r="B27" s="428" t="s">
        <v>28</v>
      </c>
      <c r="C27" s="428"/>
      <c r="D27" s="428" t="s">
        <v>46</v>
      </c>
      <c r="E27" s="428"/>
      <c r="F27" s="428" t="s">
        <v>47</v>
      </c>
      <c r="G27" s="428"/>
      <c r="H27" s="428"/>
      <c r="I27" s="428"/>
    </row>
    <row r="28" spans="1:9" ht="18" customHeight="1">
      <c r="A28" s="160"/>
      <c r="B28" s="350" t="s">
        <v>100</v>
      </c>
      <c r="C28" s="350"/>
      <c r="D28" s="350" t="s">
        <v>98</v>
      </c>
      <c r="E28" s="350"/>
      <c r="F28" s="350" t="s">
        <v>213</v>
      </c>
      <c r="G28" s="350"/>
      <c r="H28" s="350"/>
      <c r="I28" s="350"/>
    </row>
    <row r="29" spans="1:9" ht="18" customHeight="1">
      <c r="A29" s="160"/>
      <c r="B29" s="428" t="s">
        <v>127</v>
      </c>
      <c r="C29" s="428"/>
      <c r="D29" s="428"/>
      <c r="E29" s="428"/>
      <c r="F29" s="429" t="s">
        <v>130</v>
      </c>
      <c r="G29" s="429"/>
      <c r="H29" s="429"/>
      <c r="I29" s="429"/>
    </row>
    <row r="30" spans="1:9" ht="13.5" customHeight="1">
      <c r="A30" s="160"/>
      <c r="B30" s="350" t="s">
        <v>108</v>
      </c>
      <c r="C30" s="350"/>
      <c r="D30" s="350"/>
      <c r="E30" s="350"/>
      <c r="F30" s="350" t="s">
        <v>189</v>
      </c>
      <c r="G30" s="350"/>
      <c r="H30" s="350"/>
      <c r="I30" s="350"/>
    </row>
    <row r="31" spans="1:9" ht="15.75" customHeight="1">
      <c r="A31" s="160"/>
      <c r="B31" s="439" t="s">
        <v>82</v>
      </c>
      <c r="C31" s="439"/>
      <c r="D31" s="439"/>
      <c r="E31" s="439"/>
      <c r="F31" s="429" t="s">
        <v>131</v>
      </c>
      <c r="G31" s="429"/>
      <c r="H31" s="429"/>
      <c r="I31" s="429"/>
    </row>
    <row r="32" spans="1:9" ht="15.75" customHeight="1">
      <c r="A32" s="160"/>
      <c r="B32" s="350" t="s">
        <v>109</v>
      </c>
      <c r="C32" s="350"/>
      <c r="D32" s="350"/>
      <c r="E32" s="350"/>
      <c r="F32" s="350" t="s">
        <v>110</v>
      </c>
      <c r="G32" s="350"/>
      <c r="H32" s="350"/>
      <c r="I32" s="350"/>
    </row>
    <row r="33" spans="1:10" ht="14.25" customHeight="1">
      <c r="A33" s="160"/>
      <c r="B33" s="436" t="s">
        <v>145</v>
      </c>
      <c r="C33" s="436"/>
      <c r="D33" s="436"/>
      <c r="E33" s="436"/>
      <c r="F33" s="436"/>
      <c r="G33" s="436"/>
      <c r="H33" s="436"/>
      <c r="I33" s="436"/>
    </row>
    <row r="34" spans="1:10" ht="13.5" customHeight="1">
      <c r="A34" s="160"/>
      <c r="B34" s="437" t="s">
        <v>334</v>
      </c>
      <c r="C34" s="437"/>
      <c r="D34" s="437"/>
      <c r="E34" s="437"/>
      <c r="F34" s="430" t="s">
        <v>335</v>
      </c>
      <c r="G34" s="430"/>
      <c r="H34" s="430"/>
      <c r="I34" s="430"/>
    </row>
    <row r="35" spans="1:10" ht="12.75" customHeight="1">
      <c r="A35" s="160"/>
      <c r="B35" s="433" t="s">
        <v>148</v>
      </c>
      <c r="C35" s="433"/>
      <c r="D35" s="432">
        <f>CALENDARIZACION!R23</f>
        <v>715</v>
      </c>
      <c r="E35" s="432"/>
      <c r="F35" s="350" t="s">
        <v>115</v>
      </c>
      <c r="G35" s="350"/>
      <c r="H35" s="438" t="s">
        <v>116</v>
      </c>
      <c r="I35" s="438"/>
    </row>
    <row r="36" spans="1:10" ht="12.75" customHeight="1">
      <c r="A36" s="160"/>
      <c r="B36" s="433" t="s">
        <v>117</v>
      </c>
      <c r="C36" s="433"/>
      <c r="D36" s="357" t="s">
        <v>109</v>
      </c>
      <c r="E36" s="357"/>
      <c r="F36" s="350" t="s">
        <v>333</v>
      </c>
      <c r="G36" s="350"/>
      <c r="H36" s="434" t="s">
        <v>119</v>
      </c>
      <c r="I36" s="434"/>
    </row>
    <row r="37" spans="1:10" ht="12.75" customHeight="1">
      <c r="A37" s="160"/>
      <c r="B37" s="433" t="s">
        <v>49</v>
      </c>
      <c r="C37" s="433"/>
      <c r="D37" s="357" t="s">
        <v>187</v>
      </c>
      <c r="E37" s="357"/>
      <c r="F37" s="350" t="s">
        <v>120</v>
      </c>
      <c r="G37" s="350"/>
      <c r="H37" s="435" t="s">
        <v>121</v>
      </c>
      <c r="I37" s="435"/>
    </row>
    <row r="38" spans="1:10">
      <c r="A38" s="160"/>
      <c r="B38" s="430" t="s">
        <v>343</v>
      </c>
      <c r="C38" s="430"/>
      <c r="D38" s="430"/>
      <c r="E38" s="430"/>
      <c r="F38" s="430"/>
      <c r="G38" s="430"/>
      <c r="H38" s="430"/>
      <c r="I38" s="430"/>
    </row>
    <row r="39" spans="1:10" ht="12.75" customHeight="1">
      <c r="A39" s="160"/>
      <c r="B39" s="431" t="s">
        <v>229</v>
      </c>
      <c r="C39" s="431"/>
      <c r="D39" s="431"/>
      <c r="E39" s="431"/>
      <c r="F39" s="431" t="s">
        <v>50</v>
      </c>
      <c r="G39" s="431"/>
      <c r="H39" s="431" t="s">
        <v>143</v>
      </c>
      <c r="I39" s="431"/>
    </row>
    <row r="40" spans="1:10">
      <c r="A40" s="160"/>
      <c r="B40" s="432">
        <f>D43</f>
        <v>195</v>
      </c>
      <c r="C40" s="432"/>
      <c r="D40" s="432"/>
      <c r="E40" s="432"/>
      <c r="F40" s="432">
        <v>2026</v>
      </c>
      <c r="G40" s="432"/>
      <c r="H40" s="350" t="s">
        <v>109</v>
      </c>
      <c r="I40" s="350"/>
    </row>
    <row r="41" spans="1:10">
      <c r="A41" s="160"/>
      <c r="B41" s="427" t="s">
        <v>146</v>
      </c>
      <c r="C41" s="427"/>
      <c r="D41" s="427"/>
      <c r="E41" s="427"/>
      <c r="F41" s="427"/>
      <c r="G41" s="427"/>
      <c r="H41" s="427"/>
      <c r="I41" s="427"/>
    </row>
    <row r="42" spans="1:10" s="48" customFormat="1" ht="38.25" customHeight="1">
      <c r="A42" s="161"/>
      <c r="B42" s="428" t="s">
        <v>123</v>
      </c>
      <c r="C42" s="428"/>
      <c r="D42" s="151" t="s">
        <v>147</v>
      </c>
      <c r="E42" s="159" t="s">
        <v>85</v>
      </c>
      <c r="F42" s="429" t="s">
        <v>86</v>
      </c>
      <c r="G42" s="429"/>
      <c r="H42" s="125" t="s">
        <v>75</v>
      </c>
      <c r="I42" s="125" t="s">
        <v>76</v>
      </c>
    </row>
    <row r="43" spans="1:10" ht="12.75" customHeight="1">
      <c r="A43" s="160"/>
      <c r="B43" s="350" t="s">
        <v>277</v>
      </c>
      <c r="C43" s="350"/>
      <c r="D43" s="128">
        <f>SUM(CALENDARIZACION!F23:H23)</f>
        <v>195</v>
      </c>
      <c r="E43" s="129">
        <v>0</v>
      </c>
      <c r="F43" s="423">
        <f>SUM(CALENDARIZACION!F24:H24)</f>
        <v>195</v>
      </c>
      <c r="G43" s="423"/>
      <c r="H43" s="154">
        <v>46027</v>
      </c>
      <c r="I43" s="154">
        <v>46111</v>
      </c>
      <c r="J43" s="162"/>
    </row>
    <row r="44" spans="1:10" ht="12.75" customHeight="1">
      <c r="A44" s="160"/>
      <c r="B44" s="350" t="s">
        <v>278</v>
      </c>
      <c r="C44" s="350"/>
      <c r="D44" s="128">
        <f>SUM(CALENDARIZACION!I23:K23)</f>
        <v>170</v>
      </c>
      <c r="E44" s="131">
        <v>0</v>
      </c>
      <c r="F44" s="423">
        <f>SUM(CALENDARIZACION!I24:K24)</f>
        <v>0</v>
      </c>
      <c r="G44" s="423"/>
      <c r="H44" s="154"/>
      <c r="I44" s="154"/>
      <c r="J44" s="162"/>
    </row>
    <row r="45" spans="1:10" ht="12.75" customHeight="1">
      <c r="A45" s="160"/>
      <c r="B45" s="350" t="s">
        <v>133</v>
      </c>
      <c r="C45" s="350"/>
      <c r="D45" s="128">
        <f>SUM(CALENDARIZACION!L23:N23)</f>
        <v>175</v>
      </c>
      <c r="E45" s="129">
        <v>0</v>
      </c>
      <c r="F45" s="423">
        <f>SUM(CALENDARIZACION!L24:N24)</f>
        <v>0</v>
      </c>
      <c r="G45" s="423"/>
      <c r="H45" s="154"/>
      <c r="I45" s="154"/>
    </row>
    <row r="46" spans="1:10" ht="12.75" customHeight="1">
      <c r="A46" s="160"/>
      <c r="B46" s="350" t="s">
        <v>279</v>
      </c>
      <c r="C46" s="350"/>
      <c r="D46" s="128">
        <f>SUM(CALENDARIZACION!O23:Q23)</f>
        <v>175</v>
      </c>
      <c r="E46" s="129">
        <v>0</v>
      </c>
      <c r="F46" s="423">
        <f>SUM(CALENDARIZACION!O24:Q24)</f>
        <v>0</v>
      </c>
      <c r="G46" s="423"/>
      <c r="H46" s="154"/>
      <c r="I46" s="154"/>
    </row>
    <row r="47" spans="1:10" ht="29.25" customHeight="1">
      <c r="A47" s="160"/>
      <c r="B47" s="424" t="s">
        <v>339</v>
      </c>
      <c r="C47" s="424"/>
      <c r="D47" s="155">
        <f>F52</f>
        <v>715</v>
      </c>
      <c r="E47" s="155">
        <v>0</v>
      </c>
      <c r="F47" s="425">
        <f>G52</f>
        <v>195</v>
      </c>
      <c r="G47" s="425"/>
      <c r="H47" s="126" t="s">
        <v>149</v>
      </c>
      <c r="I47" s="156">
        <f>I52</f>
        <v>0.27272727272727271</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161</v>
      </c>
      <c r="C50" s="428"/>
      <c r="D50" s="419" t="s">
        <v>52</v>
      </c>
      <c r="E50" s="419"/>
      <c r="F50" s="419" t="s">
        <v>155</v>
      </c>
      <c r="G50" s="419"/>
      <c r="H50" s="419"/>
      <c r="I50" s="419"/>
    </row>
    <row r="51" spans="1:9" ht="33.75" customHeight="1">
      <c r="B51" s="420" t="str">
        <f>D8</f>
        <v>PP2- A2 C1</v>
      </c>
      <c r="C51" s="420"/>
      <c r="D51" s="357" t="str">
        <f>B15</f>
        <v xml:space="preserve">Atención de servicios prehospitalarios </v>
      </c>
      <c r="E51" s="357"/>
      <c r="F51" s="136" t="s">
        <v>156</v>
      </c>
      <c r="G51" s="126" t="s">
        <v>157</v>
      </c>
      <c r="H51" s="136" t="s">
        <v>67</v>
      </c>
      <c r="I51" s="137" t="s">
        <v>68</v>
      </c>
    </row>
    <row r="52" spans="1:9" ht="30" customHeight="1">
      <c r="B52" s="420"/>
      <c r="C52" s="420"/>
      <c r="D52" s="357"/>
      <c r="E52" s="357"/>
      <c r="F52" s="157">
        <f>CALENDARIZACION!S23</f>
        <v>715</v>
      </c>
      <c r="G52" s="130">
        <f>CALENDARIZACION!S24</f>
        <v>195</v>
      </c>
      <c r="H52" s="157">
        <f>CALENDARIZACION!T23</f>
        <v>520</v>
      </c>
      <c r="I52" s="158">
        <f>CALENDARIZACION!U23</f>
        <v>0.27272727272727271</v>
      </c>
    </row>
    <row r="53" spans="1:9" ht="20.25" customHeight="1">
      <c r="A53" s="163">
        <v>1</v>
      </c>
      <c r="B53" s="467"/>
      <c r="C53" s="468"/>
      <c r="D53" s="468"/>
      <c r="E53" s="468"/>
      <c r="F53" s="468"/>
      <c r="G53" s="468"/>
      <c r="H53" s="468"/>
      <c r="I53" s="469"/>
    </row>
    <row r="54" spans="1:9">
      <c r="A54" s="163">
        <v>1</v>
      </c>
      <c r="B54" s="457"/>
      <c r="C54" s="426"/>
      <c r="D54" s="426"/>
      <c r="E54" s="426"/>
      <c r="F54" s="426"/>
      <c r="G54" s="426"/>
      <c r="H54" s="426"/>
      <c r="I54" s="470"/>
    </row>
    <row r="55" spans="1:9">
      <c r="A55" s="163">
        <v>1</v>
      </c>
      <c r="B55" s="457"/>
      <c r="C55" s="426"/>
      <c r="D55" s="426"/>
      <c r="E55" s="426"/>
      <c r="F55" s="426"/>
      <c r="G55" s="426"/>
      <c r="H55" s="426"/>
      <c r="I55" s="470"/>
    </row>
    <row r="56" spans="1:9">
      <c r="A56" s="163">
        <v>1</v>
      </c>
      <c r="B56" s="457"/>
      <c r="C56" s="426"/>
      <c r="D56" s="426"/>
      <c r="E56" s="426"/>
      <c r="F56" s="426"/>
      <c r="G56" s="426"/>
      <c r="H56" s="426"/>
      <c r="I56" s="470"/>
    </row>
    <row r="57" spans="1:9">
      <c r="A57" s="163">
        <v>1</v>
      </c>
      <c r="B57" s="457"/>
      <c r="C57" s="426"/>
      <c r="D57" s="426"/>
      <c r="E57" s="426"/>
      <c r="F57" s="426"/>
      <c r="G57" s="426"/>
      <c r="H57" s="426"/>
      <c r="I57" s="470"/>
    </row>
    <row r="58" spans="1:9">
      <c r="A58" s="163">
        <v>1</v>
      </c>
      <c r="B58" s="457"/>
      <c r="C58" s="426"/>
      <c r="D58" s="426"/>
      <c r="E58" s="426"/>
      <c r="F58" s="426"/>
      <c r="G58" s="426"/>
      <c r="H58" s="426"/>
      <c r="I58" s="470"/>
    </row>
    <row r="59" spans="1:9">
      <c r="A59" s="163">
        <v>1</v>
      </c>
      <c r="B59" s="457"/>
      <c r="C59" s="426"/>
      <c r="D59" s="426"/>
      <c r="E59" s="426"/>
      <c r="F59" s="426"/>
      <c r="G59" s="426"/>
      <c r="H59" s="426"/>
      <c r="I59" s="470"/>
    </row>
    <row r="60" spans="1:9">
      <c r="A60" s="163">
        <v>1</v>
      </c>
      <c r="B60" s="457"/>
      <c r="C60" s="426"/>
      <c r="D60" s="426"/>
      <c r="E60" s="426"/>
      <c r="F60" s="426"/>
      <c r="G60" s="426"/>
      <c r="H60" s="426"/>
      <c r="I60" s="470"/>
    </row>
    <row r="61" spans="1:9">
      <c r="A61" s="163">
        <v>1</v>
      </c>
      <c r="B61" s="457"/>
      <c r="C61" s="426"/>
      <c r="D61" s="426"/>
      <c r="E61" s="426"/>
      <c r="F61" s="426"/>
      <c r="G61" s="426"/>
      <c r="H61" s="426"/>
      <c r="I61" s="470"/>
    </row>
    <row r="62" spans="1:9">
      <c r="A62" s="163">
        <v>1</v>
      </c>
      <c r="B62" s="457"/>
      <c r="C62" s="426"/>
      <c r="D62" s="426"/>
      <c r="E62" s="426"/>
      <c r="F62" s="426"/>
      <c r="G62" s="426"/>
      <c r="H62" s="426"/>
      <c r="I62" s="470"/>
    </row>
    <row r="63" spans="1:9">
      <c r="A63" s="163">
        <v>1</v>
      </c>
      <c r="B63" s="457"/>
      <c r="C63" s="426"/>
      <c r="D63" s="426"/>
      <c r="E63" s="426"/>
      <c r="F63" s="426"/>
      <c r="G63" s="426"/>
      <c r="H63" s="426"/>
      <c r="I63" s="470"/>
    </row>
    <row r="64" spans="1:9">
      <c r="A64" s="163">
        <v>1</v>
      </c>
      <c r="B64" s="457"/>
      <c r="C64" s="426"/>
      <c r="D64" s="426"/>
      <c r="E64" s="426"/>
      <c r="F64" s="426"/>
      <c r="G64" s="426"/>
      <c r="H64" s="426"/>
      <c r="I64" s="470"/>
    </row>
    <row r="65" spans="1:9">
      <c r="A65" s="163">
        <v>1</v>
      </c>
      <c r="B65" s="457"/>
      <c r="C65" s="426"/>
      <c r="D65" s="426"/>
      <c r="E65" s="426"/>
      <c r="F65" s="426"/>
      <c r="G65" s="426"/>
      <c r="H65" s="426"/>
      <c r="I65" s="470"/>
    </row>
    <row r="66" spans="1:9">
      <c r="A66" s="163">
        <v>1</v>
      </c>
      <c r="B66" s="457"/>
      <c r="C66" s="426"/>
      <c r="D66" s="426"/>
      <c r="E66" s="426"/>
      <c r="F66" s="426"/>
      <c r="G66" s="426"/>
      <c r="H66" s="426"/>
      <c r="I66" s="470"/>
    </row>
    <row r="67" spans="1:9">
      <c r="A67" s="163">
        <v>1</v>
      </c>
      <c r="B67" s="457"/>
      <c r="C67" s="426"/>
      <c r="D67" s="426"/>
      <c r="E67" s="426"/>
      <c r="F67" s="426"/>
      <c r="G67" s="426"/>
      <c r="H67" s="426"/>
      <c r="I67" s="470"/>
    </row>
    <row r="68" spans="1:9" ht="17.25" customHeight="1">
      <c r="A68" s="163">
        <v>1</v>
      </c>
      <c r="B68" s="471"/>
      <c r="C68" s="472"/>
      <c r="D68" s="472"/>
      <c r="E68" s="472"/>
      <c r="F68" s="472"/>
      <c r="G68" s="472"/>
      <c r="H68" s="472"/>
      <c r="I68" s="473"/>
    </row>
    <row r="69" spans="1:9">
      <c r="A69" s="163">
        <v>1</v>
      </c>
      <c r="B69" s="474" t="s">
        <v>280</v>
      </c>
      <c r="C69" s="475"/>
      <c r="D69" s="475"/>
      <c r="E69" s="475"/>
      <c r="F69" s="475"/>
      <c r="G69" s="475"/>
      <c r="H69" s="475"/>
      <c r="I69" s="476"/>
    </row>
    <row r="70" spans="1:9">
      <c r="A70" s="163">
        <v>1</v>
      </c>
      <c r="B70" s="477"/>
      <c r="C70" s="478"/>
      <c r="D70" s="478"/>
      <c r="E70" s="478"/>
      <c r="F70" s="478"/>
      <c r="G70" s="478"/>
      <c r="H70" s="478"/>
      <c r="I70" s="479"/>
    </row>
    <row r="71" spans="1:9" ht="12.75" customHeight="1">
      <c r="A71" s="163">
        <v>1</v>
      </c>
      <c r="B71" s="461" t="s">
        <v>277</v>
      </c>
      <c r="C71" s="462"/>
      <c r="D71" s="463"/>
      <c r="E71" s="409">
        <f>F43/D43</f>
        <v>1</v>
      </c>
      <c r="F71" s="410"/>
      <c r="G71" s="410"/>
      <c r="H71" s="410"/>
      <c r="I71" s="411"/>
    </row>
    <row r="72" spans="1:9" ht="12.75" customHeight="1">
      <c r="A72" s="163">
        <v>1</v>
      </c>
      <c r="B72" s="464"/>
      <c r="C72" s="465"/>
      <c r="D72" s="466"/>
      <c r="E72" s="412"/>
      <c r="F72" s="413"/>
      <c r="G72" s="413"/>
      <c r="H72" s="413"/>
      <c r="I72" s="414"/>
    </row>
    <row r="73" spans="1:9" ht="12.75" customHeight="1">
      <c r="B73" s="461" t="s">
        <v>278</v>
      </c>
      <c r="C73" s="462"/>
      <c r="D73" s="463"/>
      <c r="E73" s="409">
        <f>F44/D44</f>
        <v>0</v>
      </c>
      <c r="F73" s="410"/>
      <c r="G73" s="410"/>
      <c r="H73" s="410"/>
      <c r="I73" s="411"/>
    </row>
    <row r="74" spans="1:9" ht="12.75" customHeight="1">
      <c r="B74" s="464"/>
      <c r="C74" s="465"/>
      <c r="D74" s="466"/>
      <c r="E74" s="412"/>
      <c r="F74" s="413"/>
      <c r="G74" s="413"/>
      <c r="H74" s="413"/>
      <c r="I74" s="414"/>
    </row>
    <row r="75" spans="1:9" ht="12.75" customHeight="1">
      <c r="B75" s="461" t="s">
        <v>133</v>
      </c>
      <c r="C75" s="462"/>
      <c r="D75" s="463"/>
      <c r="E75" s="409">
        <f>F45/D45</f>
        <v>0</v>
      </c>
      <c r="F75" s="410"/>
      <c r="G75" s="410"/>
      <c r="H75" s="410"/>
      <c r="I75" s="411"/>
    </row>
    <row r="76" spans="1:9" ht="12.75" customHeight="1">
      <c r="B76" s="464"/>
      <c r="C76" s="465"/>
      <c r="D76" s="466"/>
      <c r="E76" s="412"/>
      <c r="F76" s="413"/>
      <c r="G76" s="413"/>
      <c r="H76" s="413"/>
      <c r="I76" s="414"/>
    </row>
    <row r="77" spans="1:9" ht="12.75" customHeight="1">
      <c r="B77" s="461" t="s">
        <v>279</v>
      </c>
      <c r="C77" s="462"/>
      <c r="D77" s="463"/>
      <c r="E77" s="409">
        <f>F46/D46</f>
        <v>0</v>
      </c>
      <c r="F77" s="410"/>
      <c r="G77" s="410"/>
      <c r="H77" s="410"/>
      <c r="I77" s="411"/>
    </row>
    <row r="78" spans="1:9" ht="12.75" customHeight="1">
      <c r="B78" s="464"/>
      <c r="C78" s="465"/>
      <c r="D78" s="466"/>
      <c r="E78" s="412"/>
      <c r="F78" s="413"/>
      <c r="G78" s="413"/>
      <c r="H78" s="413"/>
      <c r="I78" s="414"/>
    </row>
    <row r="79" spans="1:9">
      <c r="B79" s="481"/>
      <c r="C79" s="481"/>
      <c r="D79" s="481"/>
      <c r="E79" s="481"/>
      <c r="F79" s="481"/>
      <c r="G79" s="481"/>
      <c r="H79" s="481"/>
      <c r="I79" s="48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00000000-0004-0000-0C00-000000000000}"/>
    <hyperlink ref="H24" r:id="rId2" xr:uid="{00000000-0004-0000-0C00-000001000000}"/>
    <hyperlink ref="H25" r:id="rId3" xr:uid="{00000000-0004-0000-0C00-000002000000}"/>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'NO SE EDITA'!$K$3:$K$6</xm:f>
          </x14:formula1>
          <xm:sqref>H43:H46</xm:sqref>
        </x14:dataValidation>
        <x14:dataValidation type="list" allowBlank="1" showInputMessage="1" showErrorMessage="1" xr:uid="{00000000-0002-0000-0C00-000001000000}">
          <x14:formula1>
            <xm:f>'NO SE EDITA'!$L$3:$L$6</xm:f>
          </x14:formula1>
          <xm:sqref>I43:I46</xm:sqref>
        </x14:dataValidation>
        <x14:dataValidation type="list" allowBlank="1" showInputMessage="1" showErrorMessage="1" xr:uid="{00000000-0002-0000-0C00-000002000000}">
          <x14:formula1>
            <xm:f>'NO SE EDITA'!$C$3:$C$6</xm:f>
          </x14:formula1>
          <xm:sqref>D28:E28</xm:sqref>
        </x14:dataValidation>
        <x14:dataValidation type="list" allowBlank="1" showInputMessage="1" showErrorMessage="1" xr:uid="{00000000-0002-0000-0C00-000003000000}">
          <x14:formula1>
            <xm:f>'NO SE EDITA'!$G$3:$G$5</xm:f>
          </x14:formula1>
          <xm:sqref>B32:E32 D36:E36 H40:I40</xm:sqref>
        </x14:dataValidation>
        <x14:dataValidation type="list" allowBlank="1" showInputMessage="1" showErrorMessage="1" xr:uid="{00000000-0002-0000-0C00-000004000000}">
          <x14:formula1>
            <xm:f>'NO SE EDITA'!$H$3:$H$4</xm:f>
          </x14:formula1>
          <xm:sqref>F32:I32</xm:sqref>
        </x14:dataValidation>
        <x14:dataValidation type="list" allowBlank="1" showInputMessage="1" showErrorMessage="1" xr:uid="{00000000-0002-0000-0C00-000005000000}">
          <x14:formula1>
            <xm:f>'NO SE EDITA'!$D$3:$D$4</xm:f>
          </x14:formula1>
          <xm:sqref>F28</xm:sqref>
        </x14:dataValidation>
        <x14:dataValidation type="list" allowBlank="1" showInputMessage="1" showErrorMessage="1" xr:uid="{00000000-0002-0000-0C00-000006000000}">
          <x14:formula1>
            <xm:f>'NO SE EDITA'!$B$3:$B$4</xm:f>
          </x14:formula1>
          <xm:sqref>B27:C28</xm:sqref>
        </x14:dataValidation>
        <x14:dataValidation type="list" allowBlank="1" showInputMessage="1" showErrorMessage="1" xr:uid="{00000000-0002-0000-0C00-000007000000}">
          <x14:formula1>
            <xm:f>'NO SE EDITA'!$M$3:$M$4</xm:f>
          </x14:formula1>
          <xm:sqref>D37:E37</xm:sqref>
        </x14:dataValidation>
        <x14:dataValidation type="list" allowBlank="1" showInputMessage="1" showErrorMessage="1" xr:uid="{00000000-0002-0000-0C00-000008000000}">
          <x14:formula1>
            <xm:f>'NO SE EDITA'!$E$3:$E$4</xm:f>
          </x14:formula1>
          <xm:sqref>B30:E30</xm:sqref>
        </x14:dataValidation>
        <x14:dataValidation type="list" allowBlank="1" showInputMessage="1" showErrorMessage="1" xr:uid="{00000000-0002-0000-0C00-000009000000}">
          <x14:formula1>
            <xm:f>'NO SE EDITA'!$F$3:$F$4</xm:f>
          </x14:formula1>
          <xm:sqref>F30:I30</xm:sqref>
        </x14:dataValidation>
        <x14:dataValidation type="list" allowBlank="1" showInputMessage="1" showErrorMessage="1" xr:uid="{00000000-0002-0000-0C00-00000A000000}">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79"/>
  <sheetViews>
    <sheetView view="pageBreakPreview" topLeftCell="A51" zoomScaleNormal="100" zoomScaleSheetLayoutView="100" workbookViewId="0">
      <selection activeCell="I43" sqref="I43"/>
    </sheetView>
  </sheetViews>
  <sheetFormatPr baseColWidth="10" defaultRowHeight="12.75"/>
  <cols>
    <col min="1" max="1" width="4.33203125" style="142" customWidth="1"/>
    <col min="2" max="3" width="15.83203125" style="142" customWidth="1"/>
    <col min="4" max="9" width="17.83203125" style="142" customWidth="1"/>
    <col min="10" max="16384" width="12" style="142"/>
  </cols>
  <sheetData>
    <row r="2" spans="2:9" ht="18" customHeight="1"/>
    <row r="3" spans="2:9" ht="15" customHeight="1"/>
    <row r="4" spans="2:9" ht="34.5" customHeight="1">
      <c r="B4" s="349" t="s">
        <v>38</v>
      </c>
      <c r="C4" s="448"/>
      <c r="D4" s="448"/>
      <c r="E4" s="448"/>
      <c r="F4" s="448"/>
      <c r="G4" s="448"/>
      <c r="H4" s="448"/>
      <c r="I4" s="448"/>
    </row>
    <row r="5" spans="2:9" ht="19.5" customHeight="1">
      <c r="B5" s="356" t="s">
        <v>340</v>
      </c>
      <c r="C5" s="449"/>
      <c r="D5" s="449"/>
      <c r="E5" s="449"/>
      <c r="F5" s="449"/>
      <c r="G5" s="449"/>
      <c r="H5" s="449"/>
      <c r="I5" s="449"/>
    </row>
    <row r="6" spans="2:9" s="164" customFormat="1" ht="60" customHeight="1">
      <c r="B6" s="450" t="s">
        <v>39</v>
      </c>
      <c r="C6" s="450"/>
      <c r="D6" s="350" t="str">
        <f>'FORMATO 2. POA - MIR'!D4:F4</f>
        <v>COORDINACIÓN DE SEGURIDAD PÚBLICA, TRÁNSITO, MOVILIDAD Y PROTECCIÓN CIVIL</v>
      </c>
      <c r="E6" s="350"/>
      <c r="F6" s="450" t="s">
        <v>42</v>
      </c>
      <c r="G6" s="450"/>
      <c r="H6" s="350">
        <v>2026</v>
      </c>
      <c r="I6" s="350"/>
    </row>
    <row r="7" spans="2:9" ht="54" customHeight="1">
      <c r="B7" s="450" t="s">
        <v>40</v>
      </c>
      <c r="C7" s="450"/>
      <c r="D7" s="350" t="s">
        <v>391</v>
      </c>
      <c r="E7" s="350"/>
      <c r="F7" s="450" t="s">
        <v>43</v>
      </c>
      <c r="G7" s="450"/>
      <c r="H7" s="350" t="s">
        <v>377</v>
      </c>
      <c r="I7" s="350"/>
    </row>
    <row r="8" spans="2:9" ht="41.25" customHeight="1">
      <c r="B8" s="452" t="s">
        <v>41</v>
      </c>
      <c r="C8" s="452"/>
      <c r="D8" s="459" t="s">
        <v>427</v>
      </c>
      <c r="E8" s="459"/>
      <c r="F8" s="450" t="s">
        <v>44</v>
      </c>
      <c r="G8" s="450"/>
      <c r="H8" s="350" t="s">
        <v>400</v>
      </c>
      <c r="I8" s="350"/>
    </row>
    <row r="9" spans="2:9">
      <c r="B9" s="436" t="s">
        <v>89</v>
      </c>
      <c r="C9" s="436"/>
      <c r="D9" s="436"/>
      <c r="E9" s="436"/>
      <c r="F9" s="436"/>
      <c r="G9" s="436"/>
      <c r="H9" s="436"/>
      <c r="I9" s="436"/>
    </row>
    <row r="10" spans="2:9" ht="91.5" customHeight="1">
      <c r="B10" s="428" t="s">
        <v>90</v>
      </c>
      <c r="C10" s="428"/>
      <c r="D10" s="350" t="str">
        <f>'FORMATO 2. POA - MIR'!C9</f>
        <v>Acuerdo 2 bienestar del pueblo</v>
      </c>
      <c r="E10" s="350"/>
      <c r="F10" s="431" t="s">
        <v>91</v>
      </c>
      <c r="G10" s="431"/>
      <c r="H10" s="350" t="str">
        <f>'FORMATO 2. POA - MIR'!E9</f>
        <v>2.1.1 Impulsar la gestión de abasto de medicamentos e insumos para la salud en las unidades médicas de nuestro municipio dando respuesta a las necesidades médicas de las y los ciudadanos</v>
      </c>
      <c r="I10" s="350"/>
    </row>
    <row r="11" spans="2:9" ht="101.25" customHeight="1">
      <c r="B11" s="431" t="s">
        <v>92</v>
      </c>
      <c r="C11" s="431"/>
      <c r="D11" s="350" t="str">
        <f>'FORMATO 2. POA - MIR'!C10</f>
        <v>Acuerdo 2. Bienestar social para Zapotlán</v>
      </c>
      <c r="E11" s="350"/>
      <c r="F11" s="431" t="s">
        <v>94</v>
      </c>
      <c r="G11" s="431"/>
      <c r="H11" s="350" t="str">
        <f>'FORMATO 2. POA - MIR'!E10</f>
        <v xml:space="preserve">
2.1.1.2 Brindar un aval ciudadano que colabore de manera eficaz con las clínicas imss-bienestar, optimizando los tiempos de atención de los servicios de salud de los derechohabientes del municipio.
</v>
      </c>
      <c r="I11" s="350"/>
    </row>
    <row r="12" spans="2:9" ht="173.25" customHeight="1">
      <c r="B12" s="431" t="s">
        <v>95</v>
      </c>
      <c r="C12" s="431"/>
      <c r="D12" s="350" t="str">
        <f>'FORMATO 2. POA - MIR'!C11</f>
        <v>2.1 Optimizar los tiempos de atención médica y la calidad de los servicios de salud, garantizando la prevención y la atención medica básica para los ciudadanos de Zapotlán</v>
      </c>
      <c r="E12" s="350"/>
      <c r="F12" s="431" t="s">
        <v>96</v>
      </c>
      <c r="G12" s="431"/>
      <c r="H12" s="350"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12" s="350"/>
    </row>
    <row r="13" spans="2:9" ht="15" customHeight="1">
      <c r="B13" s="455" t="s">
        <v>341</v>
      </c>
      <c r="C13" s="455"/>
      <c r="D13" s="455"/>
      <c r="E13" s="455"/>
      <c r="F13" s="455"/>
      <c r="G13" s="455"/>
      <c r="H13" s="455"/>
      <c r="I13" s="455"/>
    </row>
    <row r="14" spans="2:9">
      <c r="B14" s="428" t="s">
        <v>45</v>
      </c>
      <c r="C14" s="428"/>
      <c r="D14" s="428"/>
      <c r="E14" s="428"/>
      <c r="F14" s="428"/>
      <c r="G14" s="428"/>
      <c r="H14" s="428"/>
      <c r="I14" s="428"/>
    </row>
    <row r="15" spans="2:9">
      <c r="B15" s="454" t="str">
        <f>'FORMATO 2. POA - MIR'!B19</f>
        <v xml:space="preserve">Atención de servicios de accidentes automotores </v>
      </c>
      <c r="C15" s="454"/>
      <c r="D15" s="454"/>
      <c r="E15" s="454"/>
      <c r="F15" s="454"/>
      <c r="G15" s="454"/>
      <c r="H15" s="454"/>
      <c r="I15" s="454"/>
    </row>
    <row r="16" spans="2:9">
      <c r="B16" s="428" t="s">
        <v>48</v>
      </c>
      <c r="C16" s="428"/>
      <c r="D16" s="428"/>
      <c r="E16" s="428"/>
      <c r="F16" s="428"/>
      <c r="G16" s="428"/>
      <c r="H16" s="428"/>
      <c r="I16" s="428"/>
    </row>
    <row r="17" spans="2:9" ht="39" customHeight="1">
      <c r="B17" s="350" t="str">
        <f>'FORMATO 2. POA - MIR'!C19</f>
        <v xml:space="preserve">Servicios atendidos de los cuales se incluyen derrapes de motocicleta y accidentes automovilísticos </v>
      </c>
      <c r="C17" s="350"/>
      <c r="D17" s="350"/>
      <c r="E17" s="350"/>
      <c r="F17" s="350"/>
      <c r="G17" s="350"/>
      <c r="H17" s="350"/>
      <c r="I17" s="350"/>
    </row>
    <row r="18" spans="2:9" ht="18.75" customHeight="1">
      <c r="B18" s="455" t="s">
        <v>342</v>
      </c>
      <c r="C18" s="455"/>
      <c r="D18" s="455"/>
      <c r="E18" s="455"/>
      <c r="F18" s="455"/>
      <c r="G18" s="455"/>
      <c r="H18" s="455"/>
      <c r="I18" s="455"/>
    </row>
    <row r="19" spans="2:9">
      <c r="B19" s="430" t="s">
        <v>329</v>
      </c>
      <c r="C19" s="430"/>
      <c r="D19" s="430"/>
      <c r="E19" s="430"/>
      <c r="F19" s="430"/>
      <c r="G19" s="430"/>
      <c r="H19" s="430"/>
      <c r="I19" s="430"/>
    </row>
    <row r="20" spans="2:9">
      <c r="B20" s="350" t="str">
        <f>CALENDARIZACION!E26</f>
        <v>PSA=(PSAP/PSAR)X100%</v>
      </c>
      <c r="C20" s="350"/>
      <c r="D20" s="350"/>
      <c r="E20" s="350"/>
      <c r="F20" s="350"/>
      <c r="G20" s="350"/>
      <c r="H20" s="350"/>
      <c r="I20" s="350"/>
    </row>
    <row r="21" spans="2:9">
      <c r="B21" s="430" t="s">
        <v>330</v>
      </c>
      <c r="C21" s="430"/>
      <c r="D21" s="430"/>
      <c r="E21" s="430"/>
      <c r="F21" s="430"/>
      <c r="G21" s="430"/>
      <c r="H21" s="430"/>
      <c r="I21" s="430"/>
    </row>
    <row r="22" spans="2:9" ht="28.5" customHeight="1">
      <c r="B22" s="443" t="s">
        <v>105</v>
      </c>
      <c r="C22" s="444"/>
      <c r="D22" s="445" t="s">
        <v>331</v>
      </c>
      <c r="E22" s="445"/>
      <c r="F22" s="444" t="s">
        <v>332</v>
      </c>
      <c r="G22" s="444"/>
      <c r="H22" s="431" t="s">
        <v>139</v>
      </c>
      <c r="I22" s="431"/>
    </row>
    <row r="23" spans="2:9" ht="46.5" customHeight="1">
      <c r="B23" s="446" t="s">
        <v>404</v>
      </c>
      <c r="C23" s="446"/>
      <c r="D23" s="357" t="s">
        <v>108</v>
      </c>
      <c r="E23" s="357"/>
      <c r="F23" s="350" t="str">
        <f>CALENDARIZACION!C26</f>
        <v>PSAPorcentaje de servicios atendidos</v>
      </c>
      <c r="G23" s="350"/>
      <c r="H23" s="441" t="s">
        <v>368</v>
      </c>
      <c r="I23" s="442"/>
    </row>
    <row r="24" spans="2:9" ht="47.25" customHeight="1">
      <c r="B24" s="446" t="s">
        <v>403</v>
      </c>
      <c r="C24" s="446"/>
      <c r="D24" s="357" t="s">
        <v>108</v>
      </c>
      <c r="E24" s="357"/>
      <c r="F24" s="350" t="str">
        <f>CALENDARIZACION!D26</f>
        <v>PSAR Porcentaje de servicios atendidos programados</v>
      </c>
      <c r="G24" s="350"/>
      <c r="H24" s="441" t="s">
        <v>368</v>
      </c>
      <c r="I24" s="442"/>
    </row>
    <row r="25" spans="2:9" ht="46.5" customHeight="1">
      <c r="B25" s="446" t="s">
        <v>403</v>
      </c>
      <c r="C25" s="446"/>
      <c r="D25" s="357" t="s">
        <v>108</v>
      </c>
      <c r="E25" s="357"/>
      <c r="F25" s="350" t="str">
        <f>CALENDARIZACION!D27</f>
        <v>PSAR Porcentaje de servicios atendidos realizados</v>
      </c>
      <c r="G25" s="350"/>
      <c r="H25" s="441" t="s">
        <v>368</v>
      </c>
      <c r="I25" s="442"/>
    </row>
    <row r="26" spans="2:9" ht="12.75" customHeight="1">
      <c r="B26" s="440" t="s">
        <v>142</v>
      </c>
      <c r="C26" s="440"/>
      <c r="D26" s="440"/>
      <c r="E26" s="440"/>
      <c r="F26" s="440"/>
      <c r="G26" s="440"/>
      <c r="H26" s="440"/>
      <c r="I26" s="440"/>
    </row>
    <row r="27" spans="2:9" ht="15.75" customHeight="1">
      <c r="B27" s="428" t="s">
        <v>28</v>
      </c>
      <c r="C27" s="428"/>
      <c r="D27" s="428" t="s">
        <v>46</v>
      </c>
      <c r="E27" s="428"/>
      <c r="F27" s="428" t="s">
        <v>47</v>
      </c>
      <c r="G27" s="428"/>
      <c r="H27" s="428"/>
      <c r="I27" s="428"/>
    </row>
    <row r="28" spans="2:9" ht="18" customHeight="1">
      <c r="B28" s="350" t="s">
        <v>100</v>
      </c>
      <c r="C28" s="350"/>
      <c r="D28" s="350" t="s">
        <v>97</v>
      </c>
      <c r="E28" s="350"/>
      <c r="F28" s="350" t="s">
        <v>213</v>
      </c>
      <c r="G28" s="350"/>
      <c r="H28" s="350"/>
      <c r="I28" s="350"/>
    </row>
    <row r="29" spans="2:9" ht="18" customHeight="1">
      <c r="B29" s="428" t="s">
        <v>127</v>
      </c>
      <c r="C29" s="428"/>
      <c r="D29" s="428"/>
      <c r="E29" s="428"/>
      <c r="F29" s="429" t="s">
        <v>130</v>
      </c>
      <c r="G29" s="430"/>
      <c r="H29" s="430"/>
      <c r="I29" s="430"/>
    </row>
    <row r="30" spans="2:9" ht="13.5" customHeight="1">
      <c r="B30" s="350" t="s">
        <v>108</v>
      </c>
      <c r="C30" s="350"/>
      <c r="D30" s="350"/>
      <c r="E30" s="350"/>
      <c r="F30" s="350" t="s">
        <v>189</v>
      </c>
      <c r="G30" s="350"/>
      <c r="H30" s="350"/>
      <c r="I30" s="350"/>
    </row>
    <row r="31" spans="2:9" ht="15.75" customHeight="1">
      <c r="B31" s="439" t="s">
        <v>82</v>
      </c>
      <c r="C31" s="437"/>
      <c r="D31" s="437"/>
      <c r="E31" s="437"/>
      <c r="F31" s="429" t="s">
        <v>131</v>
      </c>
      <c r="G31" s="430"/>
      <c r="H31" s="430"/>
      <c r="I31" s="430"/>
    </row>
    <row r="32" spans="2:9" ht="15.75" customHeight="1">
      <c r="B32" s="350" t="s">
        <v>109</v>
      </c>
      <c r="C32" s="350"/>
      <c r="D32" s="350"/>
      <c r="E32" s="350"/>
      <c r="F32" s="350" t="s">
        <v>110</v>
      </c>
      <c r="G32" s="350"/>
      <c r="H32" s="350"/>
      <c r="I32" s="350"/>
    </row>
    <row r="33" spans="1:10" ht="14.25" customHeight="1">
      <c r="B33" s="436" t="s">
        <v>145</v>
      </c>
      <c r="C33" s="436"/>
      <c r="D33" s="436"/>
      <c r="E33" s="436"/>
      <c r="F33" s="436"/>
      <c r="G33" s="436"/>
      <c r="H33" s="436"/>
      <c r="I33" s="436"/>
    </row>
    <row r="34" spans="1:10" ht="13.5" customHeight="1">
      <c r="B34" s="437" t="s">
        <v>334</v>
      </c>
      <c r="C34" s="437"/>
      <c r="D34" s="437"/>
      <c r="E34" s="437"/>
      <c r="F34" s="430" t="s">
        <v>335</v>
      </c>
      <c r="G34" s="430"/>
      <c r="H34" s="430"/>
      <c r="I34" s="430"/>
    </row>
    <row r="35" spans="1:10">
      <c r="B35" s="433" t="s">
        <v>148</v>
      </c>
      <c r="C35" s="433"/>
      <c r="D35" s="432">
        <f>CALENDARIZACION!R26</f>
        <v>365</v>
      </c>
      <c r="E35" s="432"/>
      <c r="F35" s="350" t="s">
        <v>115</v>
      </c>
      <c r="G35" s="350"/>
      <c r="H35" s="438" t="s">
        <v>116</v>
      </c>
      <c r="I35" s="438"/>
    </row>
    <row r="36" spans="1:10">
      <c r="B36" s="433" t="s">
        <v>117</v>
      </c>
      <c r="C36" s="433"/>
      <c r="D36" s="357" t="s">
        <v>109</v>
      </c>
      <c r="E36" s="357"/>
      <c r="F36" s="350" t="s">
        <v>333</v>
      </c>
      <c r="G36" s="350"/>
      <c r="H36" s="434" t="s">
        <v>119</v>
      </c>
      <c r="I36" s="434"/>
    </row>
    <row r="37" spans="1:10">
      <c r="B37" s="433" t="s">
        <v>49</v>
      </c>
      <c r="C37" s="433"/>
      <c r="D37" s="357" t="s">
        <v>188</v>
      </c>
      <c r="E37" s="357"/>
      <c r="F37" s="350" t="s">
        <v>120</v>
      </c>
      <c r="G37" s="350"/>
      <c r="H37" s="435" t="s">
        <v>121</v>
      </c>
      <c r="I37" s="435"/>
    </row>
    <row r="38" spans="1:10">
      <c r="B38" s="430" t="s">
        <v>343</v>
      </c>
      <c r="C38" s="430"/>
      <c r="D38" s="430"/>
      <c r="E38" s="430"/>
      <c r="F38" s="430"/>
      <c r="G38" s="430"/>
      <c r="H38" s="430"/>
      <c r="I38" s="430"/>
    </row>
    <row r="39" spans="1:10">
      <c r="B39" s="431" t="s">
        <v>229</v>
      </c>
      <c r="C39" s="431"/>
      <c r="D39" s="431"/>
      <c r="E39" s="431"/>
      <c r="F39" s="431" t="s">
        <v>50</v>
      </c>
      <c r="G39" s="431"/>
      <c r="H39" s="431" t="s">
        <v>143</v>
      </c>
      <c r="I39" s="431"/>
    </row>
    <row r="40" spans="1:10">
      <c r="B40" s="432">
        <f>D43</f>
        <v>95</v>
      </c>
      <c r="C40" s="432"/>
      <c r="D40" s="432"/>
      <c r="E40" s="432"/>
      <c r="F40" s="432">
        <v>2026</v>
      </c>
      <c r="G40" s="432"/>
      <c r="H40" s="350" t="s">
        <v>109</v>
      </c>
      <c r="I40" s="350"/>
    </row>
    <row r="41" spans="1:10">
      <c r="B41" s="427" t="s">
        <v>146</v>
      </c>
      <c r="C41" s="427"/>
      <c r="D41" s="427"/>
      <c r="E41" s="427"/>
      <c r="F41" s="427"/>
      <c r="G41" s="427"/>
      <c r="H41" s="427"/>
      <c r="I41" s="427"/>
    </row>
    <row r="42" spans="1:10" s="48" customFormat="1" ht="36">
      <c r="B42" s="428" t="s">
        <v>123</v>
      </c>
      <c r="C42" s="428"/>
      <c r="D42" s="151" t="s">
        <v>147</v>
      </c>
      <c r="E42" s="159" t="s">
        <v>85</v>
      </c>
      <c r="F42" s="429" t="s">
        <v>86</v>
      </c>
      <c r="G42" s="430"/>
      <c r="H42" s="125" t="s">
        <v>75</v>
      </c>
      <c r="I42" s="125" t="s">
        <v>76</v>
      </c>
    </row>
    <row r="43" spans="1:10">
      <c r="B43" s="350" t="s">
        <v>277</v>
      </c>
      <c r="C43" s="350"/>
      <c r="D43" s="128">
        <f>SUM(CALENDARIZACION!F26:H26)</f>
        <v>95</v>
      </c>
      <c r="E43" s="129">
        <v>0</v>
      </c>
      <c r="F43" s="423">
        <f>SUM(CALENDARIZACION!F27:H27)</f>
        <v>95</v>
      </c>
      <c r="G43" s="423"/>
      <c r="H43" s="154">
        <v>46027</v>
      </c>
      <c r="I43" s="154">
        <v>46111</v>
      </c>
      <c r="J43" s="162"/>
    </row>
    <row r="44" spans="1:10">
      <c r="B44" s="350" t="s">
        <v>278</v>
      </c>
      <c r="C44" s="350"/>
      <c r="D44" s="128">
        <f>SUM(CALENDARIZACION!I26:K26)</f>
        <v>90</v>
      </c>
      <c r="E44" s="131">
        <v>0</v>
      </c>
      <c r="F44" s="423">
        <f>SUM(CALENDARIZACION!I27:K27)</f>
        <v>0</v>
      </c>
      <c r="G44" s="423"/>
      <c r="H44" s="154"/>
      <c r="I44" s="154"/>
      <c r="J44" s="162"/>
    </row>
    <row r="45" spans="1:10">
      <c r="B45" s="350" t="s">
        <v>133</v>
      </c>
      <c r="C45" s="350"/>
      <c r="D45" s="128">
        <f>SUM(CALENDARIZACION!L26:N26)</f>
        <v>90</v>
      </c>
      <c r="E45" s="129">
        <v>0</v>
      </c>
      <c r="F45" s="423">
        <f>SUM(CALENDARIZACION!L27:N27)</f>
        <v>0</v>
      </c>
      <c r="G45" s="423"/>
      <c r="H45" s="154"/>
      <c r="I45" s="154"/>
    </row>
    <row r="46" spans="1:10">
      <c r="B46" s="350" t="s">
        <v>279</v>
      </c>
      <c r="C46" s="350"/>
      <c r="D46" s="128">
        <f>SUM(CALENDARIZACION!O26:Q26)</f>
        <v>90</v>
      </c>
      <c r="E46" s="129">
        <v>0</v>
      </c>
      <c r="F46" s="423">
        <f>SUM(CALENDARIZACION!O27:Q27)</f>
        <v>0</v>
      </c>
      <c r="G46" s="423"/>
      <c r="H46" s="154"/>
      <c r="I46" s="154"/>
    </row>
    <row r="47" spans="1:10" ht="24">
      <c r="B47" s="424" t="s">
        <v>339</v>
      </c>
      <c r="C47" s="424"/>
      <c r="D47" s="155">
        <f>F52</f>
        <v>365</v>
      </c>
      <c r="E47" s="155">
        <v>0</v>
      </c>
      <c r="F47" s="425">
        <f>G52</f>
        <v>95</v>
      </c>
      <c r="G47" s="425"/>
      <c r="H47" s="126" t="s">
        <v>149</v>
      </c>
      <c r="I47" s="156">
        <f>I52</f>
        <v>0.26027397260273971</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161</v>
      </c>
      <c r="C50" s="428"/>
      <c r="D50" s="419" t="s">
        <v>52</v>
      </c>
      <c r="E50" s="419"/>
      <c r="F50" s="419" t="s">
        <v>155</v>
      </c>
      <c r="G50" s="419"/>
      <c r="H50" s="419"/>
      <c r="I50" s="419"/>
    </row>
    <row r="51" spans="1:9" ht="33.75" customHeight="1">
      <c r="B51" s="484" t="str">
        <f>D8</f>
        <v>PP2- A3 C1</v>
      </c>
      <c r="C51" s="484"/>
      <c r="D51" s="357" t="str">
        <f>B15</f>
        <v xml:space="preserve">Atención de servicios de accidentes automotores </v>
      </c>
      <c r="E51" s="357"/>
      <c r="F51" s="136" t="s">
        <v>156</v>
      </c>
      <c r="G51" s="126" t="s">
        <v>157</v>
      </c>
      <c r="H51" s="136" t="s">
        <v>67</v>
      </c>
      <c r="I51" s="137" t="s">
        <v>68</v>
      </c>
    </row>
    <row r="52" spans="1:9" ht="30" customHeight="1">
      <c r="B52" s="484"/>
      <c r="C52" s="484"/>
      <c r="D52" s="357"/>
      <c r="E52" s="357"/>
      <c r="F52" s="157">
        <f>CALENDARIZACION!S26</f>
        <v>365</v>
      </c>
      <c r="G52" s="130">
        <f>CALENDARIZACION!S27</f>
        <v>95</v>
      </c>
      <c r="H52" s="157">
        <f>CALENDARIZACION!T26</f>
        <v>270</v>
      </c>
      <c r="I52" s="158">
        <f>CALENDARIZACION!U26</f>
        <v>0.26027397260273971</v>
      </c>
    </row>
    <row r="53" spans="1:9" ht="20.25" customHeight="1">
      <c r="A53" s="163">
        <v>1</v>
      </c>
      <c r="B53" s="354"/>
      <c r="C53" s="354"/>
      <c r="D53" s="354"/>
      <c r="E53" s="354"/>
      <c r="F53" s="354"/>
      <c r="G53" s="354"/>
      <c r="H53" s="354"/>
      <c r="I53" s="354"/>
    </row>
    <row r="54" spans="1:9">
      <c r="A54" s="163">
        <v>1</v>
      </c>
      <c r="B54" s="354"/>
      <c r="C54" s="354"/>
      <c r="D54" s="354"/>
      <c r="E54" s="354"/>
      <c r="F54" s="354"/>
      <c r="G54" s="354"/>
      <c r="H54" s="354"/>
      <c r="I54" s="354"/>
    </row>
    <row r="55" spans="1:9">
      <c r="A55" s="163">
        <v>1</v>
      </c>
      <c r="B55" s="354"/>
      <c r="C55" s="354"/>
      <c r="D55" s="354"/>
      <c r="E55" s="354"/>
      <c r="F55" s="354"/>
      <c r="G55" s="354"/>
      <c r="H55" s="354"/>
      <c r="I55" s="354"/>
    </row>
    <row r="56" spans="1:9">
      <c r="A56" s="163">
        <v>1</v>
      </c>
      <c r="B56" s="354"/>
      <c r="C56" s="354"/>
      <c r="D56" s="354"/>
      <c r="E56" s="354"/>
      <c r="F56" s="354"/>
      <c r="G56" s="354"/>
      <c r="H56" s="354"/>
      <c r="I56" s="354"/>
    </row>
    <row r="57" spans="1:9">
      <c r="A57" s="163">
        <v>1</v>
      </c>
      <c r="B57" s="354"/>
      <c r="C57" s="354"/>
      <c r="D57" s="354"/>
      <c r="E57" s="354"/>
      <c r="F57" s="354"/>
      <c r="G57" s="354"/>
      <c r="H57" s="354"/>
      <c r="I57" s="354"/>
    </row>
    <row r="58" spans="1:9">
      <c r="A58" s="163">
        <v>1</v>
      </c>
      <c r="B58" s="354"/>
      <c r="C58" s="354"/>
      <c r="D58" s="354"/>
      <c r="E58" s="354"/>
      <c r="F58" s="354"/>
      <c r="G58" s="354"/>
      <c r="H58" s="354"/>
      <c r="I58" s="354"/>
    </row>
    <row r="59" spans="1:9">
      <c r="A59" s="163">
        <v>1</v>
      </c>
      <c r="B59" s="354"/>
      <c r="C59" s="354"/>
      <c r="D59" s="354"/>
      <c r="E59" s="354"/>
      <c r="F59" s="354"/>
      <c r="G59" s="354"/>
      <c r="H59" s="354"/>
      <c r="I59" s="354"/>
    </row>
    <row r="60" spans="1:9">
      <c r="A60" s="163">
        <v>1</v>
      </c>
      <c r="B60" s="354"/>
      <c r="C60" s="354"/>
      <c r="D60" s="354"/>
      <c r="E60" s="354"/>
      <c r="F60" s="354"/>
      <c r="G60" s="354"/>
      <c r="H60" s="354"/>
      <c r="I60" s="354"/>
    </row>
    <row r="61" spans="1:9">
      <c r="A61" s="163">
        <v>1</v>
      </c>
      <c r="B61" s="354"/>
      <c r="C61" s="354"/>
      <c r="D61" s="354"/>
      <c r="E61" s="354"/>
      <c r="F61" s="354"/>
      <c r="G61" s="354"/>
      <c r="H61" s="354"/>
      <c r="I61" s="354"/>
    </row>
    <row r="62" spans="1:9">
      <c r="A62" s="163">
        <v>1</v>
      </c>
      <c r="B62" s="354"/>
      <c r="C62" s="354"/>
      <c r="D62" s="354"/>
      <c r="E62" s="354"/>
      <c r="F62" s="354"/>
      <c r="G62" s="354"/>
      <c r="H62" s="354"/>
      <c r="I62" s="354"/>
    </row>
    <row r="63" spans="1:9">
      <c r="A63" s="163">
        <v>1</v>
      </c>
      <c r="B63" s="354"/>
      <c r="C63" s="354"/>
      <c r="D63" s="354"/>
      <c r="E63" s="354"/>
      <c r="F63" s="354"/>
      <c r="G63" s="354"/>
      <c r="H63" s="354"/>
      <c r="I63" s="354"/>
    </row>
    <row r="64" spans="1:9">
      <c r="A64" s="163">
        <v>1</v>
      </c>
      <c r="B64" s="354"/>
      <c r="C64" s="354"/>
      <c r="D64" s="354"/>
      <c r="E64" s="354"/>
      <c r="F64" s="354"/>
      <c r="G64" s="354"/>
      <c r="H64" s="354"/>
      <c r="I64" s="354"/>
    </row>
    <row r="65" spans="1:9">
      <c r="A65" s="163">
        <v>1</v>
      </c>
      <c r="B65" s="354"/>
      <c r="C65" s="354"/>
      <c r="D65" s="354"/>
      <c r="E65" s="354"/>
      <c r="F65" s="354"/>
      <c r="G65" s="354"/>
      <c r="H65" s="354"/>
      <c r="I65" s="354"/>
    </row>
    <row r="66" spans="1:9">
      <c r="A66" s="163">
        <v>1</v>
      </c>
      <c r="B66" s="354"/>
      <c r="C66" s="354"/>
      <c r="D66" s="354"/>
      <c r="E66" s="354"/>
      <c r="F66" s="354"/>
      <c r="G66" s="354"/>
      <c r="H66" s="354"/>
      <c r="I66" s="354"/>
    </row>
    <row r="67" spans="1:9">
      <c r="A67" s="163">
        <v>1</v>
      </c>
      <c r="B67" s="354"/>
      <c r="C67" s="354"/>
      <c r="D67" s="354"/>
      <c r="E67" s="354"/>
      <c r="F67" s="354"/>
      <c r="G67" s="354"/>
      <c r="H67" s="354"/>
      <c r="I67" s="354"/>
    </row>
    <row r="68" spans="1:9" ht="17.25" customHeight="1">
      <c r="A68" s="163">
        <v>1</v>
      </c>
      <c r="B68" s="354"/>
      <c r="C68" s="354"/>
      <c r="D68" s="354"/>
      <c r="E68" s="354"/>
      <c r="F68" s="354"/>
      <c r="G68" s="354"/>
      <c r="H68" s="354"/>
      <c r="I68" s="354"/>
    </row>
    <row r="69" spans="1:9">
      <c r="A69" s="163">
        <v>1</v>
      </c>
      <c r="B69" s="456" t="s">
        <v>282</v>
      </c>
      <c r="C69" s="456"/>
      <c r="D69" s="456"/>
      <c r="E69" s="456"/>
      <c r="F69" s="456"/>
      <c r="G69" s="456"/>
      <c r="H69" s="456"/>
      <c r="I69" s="456"/>
    </row>
    <row r="70" spans="1:9">
      <c r="A70" s="163">
        <v>1</v>
      </c>
      <c r="B70" s="456"/>
      <c r="C70" s="456"/>
      <c r="D70" s="456"/>
      <c r="E70" s="456"/>
      <c r="F70" s="456"/>
      <c r="G70" s="456"/>
      <c r="H70" s="456"/>
      <c r="I70" s="456"/>
    </row>
    <row r="71" spans="1:9">
      <c r="A71" s="163">
        <v>1</v>
      </c>
      <c r="B71" s="408" t="s">
        <v>277</v>
      </c>
      <c r="C71" s="408"/>
      <c r="D71" s="408"/>
      <c r="E71" s="416">
        <f>F43/D43</f>
        <v>1</v>
      </c>
      <c r="F71" s="416"/>
      <c r="G71" s="416"/>
      <c r="H71" s="416"/>
      <c r="I71" s="416"/>
    </row>
    <row r="72" spans="1:9">
      <c r="A72" s="163">
        <v>1</v>
      </c>
      <c r="B72" s="408"/>
      <c r="C72" s="408"/>
      <c r="D72" s="408"/>
      <c r="E72" s="416"/>
      <c r="F72" s="416"/>
      <c r="G72" s="416"/>
      <c r="H72" s="416"/>
      <c r="I72" s="416"/>
    </row>
    <row r="73" spans="1:9">
      <c r="B73" s="408" t="s">
        <v>278</v>
      </c>
      <c r="C73" s="408"/>
      <c r="D73" s="408"/>
      <c r="E73" s="416">
        <f>F44/D44</f>
        <v>0</v>
      </c>
      <c r="F73" s="416"/>
      <c r="G73" s="416"/>
      <c r="H73" s="416"/>
      <c r="I73" s="416"/>
    </row>
    <row r="74" spans="1:9">
      <c r="B74" s="408"/>
      <c r="C74" s="408"/>
      <c r="D74" s="408"/>
      <c r="E74" s="416"/>
      <c r="F74" s="416"/>
      <c r="G74" s="416"/>
      <c r="H74" s="416"/>
      <c r="I74" s="416"/>
    </row>
    <row r="75" spans="1:9" ht="12.75" customHeight="1">
      <c r="B75" s="408" t="s">
        <v>133</v>
      </c>
      <c r="C75" s="408"/>
      <c r="D75" s="408"/>
      <c r="E75" s="416">
        <f>F45/D45</f>
        <v>0</v>
      </c>
      <c r="F75" s="416"/>
      <c r="G75" s="416"/>
      <c r="H75" s="416"/>
      <c r="I75" s="416"/>
    </row>
    <row r="76" spans="1:9" ht="12.75" customHeight="1">
      <c r="B76" s="408"/>
      <c r="C76" s="408"/>
      <c r="D76" s="408"/>
      <c r="E76" s="416"/>
      <c r="F76" s="416"/>
      <c r="G76" s="416"/>
      <c r="H76" s="416"/>
      <c r="I76" s="416"/>
    </row>
    <row r="77" spans="1:9">
      <c r="B77" s="408" t="s">
        <v>279</v>
      </c>
      <c r="C77" s="408"/>
      <c r="D77" s="408"/>
      <c r="E77" s="416">
        <f>F46/D46</f>
        <v>0</v>
      </c>
      <c r="F77" s="416"/>
      <c r="G77" s="416"/>
      <c r="H77" s="416"/>
      <c r="I77" s="416"/>
    </row>
    <row r="78" spans="1:9">
      <c r="B78" s="408"/>
      <c r="C78" s="408"/>
      <c r="D78" s="408"/>
      <c r="E78" s="416"/>
      <c r="F78" s="416"/>
      <c r="G78" s="416"/>
      <c r="H78" s="416"/>
      <c r="I78" s="416"/>
    </row>
    <row r="79" spans="1:9">
      <c r="B79" s="481"/>
      <c r="C79" s="481"/>
      <c r="D79" s="481"/>
      <c r="E79" s="481"/>
      <c r="F79" s="481"/>
      <c r="G79" s="481"/>
      <c r="H79" s="481"/>
      <c r="I79" s="48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00000000-0004-0000-0D00-000000000000}"/>
    <hyperlink ref="H24" r:id="rId2" xr:uid="{00000000-0004-0000-0D00-000001000000}"/>
    <hyperlink ref="H25" r:id="rId3" xr:uid="{00000000-0004-0000-0D00-000002000000}"/>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D00-000000000000}">
          <x14:formula1>
            <xm:f>'NO SE EDITA'!$J$3:$J$6</xm:f>
          </x14:formula1>
          <xm:sqref>F40:G40</xm:sqref>
        </x14:dataValidation>
        <x14:dataValidation type="list" allowBlank="1" showInputMessage="1" showErrorMessage="1" xr:uid="{00000000-0002-0000-0D00-000001000000}">
          <x14:formula1>
            <xm:f>'NO SE EDITA'!$F$3:$F$4</xm:f>
          </x14:formula1>
          <xm:sqref>F30:I30</xm:sqref>
        </x14:dataValidation>
        <x14:dataValidation type="list" allowBlank="1" showInputMessage="1" showErrorMessage="1" xr:uid="{00000000-0002-0000-0D00-000002000000}">
          <x14:formula1>
            <xm:f>'NO SE EDITA'!$E$3:$E$4</xm:f>
          </x14:formula1>
          <xm:sqref>B30:E30</xm:sqref>
        </x14:dataValidation>
        <x14:dataValidation type="list" allowBlank="1" showInputMessage="1" showErrorMessage="1" xr:uid="{00000000-0002-0000-0D00-000003000000}">
          <x14:formula1>
            <xm:f>'NO SE EDITA'!$M$3:$M$4</xm:f>
          </x14:formula1>
          <xm:sqref>D37:E37</xm:sqref>
        </x14:dataValidation>
        <x14:dataValidation type="list" allowBlank="1" showInputMessage="1" showErrorMessage="1" xr:uid="{00000000-0002-0000-0D00-000004000000}">
          <x14:formula1>
            <xm:f>'NO SE EDITA'!$B$3:$B$4</xm:f>
          </x14:formula1>
          <xm:sqref>B27:C28</xm:sqref>
        </x14:dataValidation>
        <x14:dataValidation type="list" allowBlank="1" showInputMessage="1" showErrorMessage="1" xr:uid="{00000000-0002-0000-0D00-000005000000}">
          <x14:formula1>
            <xm:f>'NO SE EDITA'!$D$3:$D$4</xm:f>
          </x14:formula1>
          <xm:sqref>F28</xm:sqref>
        </x14:dataValidation>
        <x14:dataValidation type="list" allowBlank="1" showInputMessage="1" showErrorMessage="1" xr:uid="{00000000-0002-0000-0D00-000006000000}">
          <x14:formula1>
            <xm:f>'NO SE EDITA'!$H$3:$H$4</xm:f>
          </x14:formula1>
          <xm:sqref>F32:I32</xm:sqref>
        </x14:dataValidation>
        <x14:dataValidation type="list" allowBlank="1" showInputMessage="1" showErrorMessage="1" xr:uid="{00000000-0002-0000-0D00-000007000000}">
          <x14:formula1>
            <xm:f>'NO SE EDITA'!$G$3:$G$5</xm:f>
          </x14:formula1>
          <xm:sqref>B32:E32 D36:E36 H40:I40</xm:sqref>
        </x14:dataValidation>
        <x14:dataValidation type="list" allowBlank="1" showInputMessage="1" showErrorMessage="1" xr:uid="{00000000-0002-0000-0D00-000008000000}">
          <x14:formula1>
            <xm:f>'NO SE EDITA'!$C$3:$C$6</xm:f>
          </x14:formula1>
          <xm:sqref>D28:E28</xm:sqref>
        </x14:dataValidation>
        <x14:dataValidation type="list" allowBlank="1" showInputMessage="1" showErrorMessage="1" xr:uid="{00000000-0002-0000-0D00-000009000000}">
          <x14:formula1>
            <xm:f>'NO SE EDITA'!$L$3:$L$6</xm:f>
          </x14:formula1>
          <xm:sqref>I43:I46</xm:sqref>
        </x14:dataValidation>
        <x14:dataValidation type="list" allowBlank="1" showInputMessage="1" showErrorMessage="1" xr:uid="{00000000-0002-0000-0D00-00000A000000}">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79"/>
  <sheetViews>
    <sheetView topLeftCell="A33" zoomScale="110" zoomScaleNormal="110" workbookViewId="0">
      <selection activeCell="I43" sqref="I43"/>
    </sheetView>
  </sheetViews>
  <sheetFormatPr baseColWidth="10" defaultRowHeight="12.75"/>
  <cols>
    <col min="1" max="1" width="4.33203125" style="142" customWidth="1"/>
    <col min="2" max="2" width="15.83203125" style="166" customWidth="1"/>
    <col min="3" max="3" width="15.83203125" style="141" customWidth="1"/>
    <col min="4" max="9" width="17.83203125" style="141" customWidth="1"/>
    <col min="10" max="16384" width="12" style="141"/>
  </cols>
  <sheetData>
    <row r="2" spans="2:9" ht="18" customHeight="1"/>
    <row r="3" spans="2:9" ht="15" customHeight="1"/>
    <row r="4" spans="2:9" ht="34.5" customHeight="1">
      <c r="B4" s="349" t="s">
        <v>38</v>
      </c>
      <c r="C4" s="448"/>
      <c r="D4" s="448"/>
      <c r="E4" s="448"/>
      <c r="F4" s="448"/>
      <c r="G4" s="448"/>
      <c r="H4" s="448"/>
      <c r="I4" s="448"/>
    </row>
    <row r="5" spans="2:9" ht="19.5" customHeight="1">
      <c r="B5" s="356" t="s">
        <v>340</v>
      </c>
      <c r="C5" s="449"/>
      <c r="D5" s="449"/>
      <c r="E5" s="449"/>
      <c r="F5" s="449"/>
      <c r="G5" s="449"/>
      <c r="H5" s="449"/>
      <c r="I5" s="449"/>
    </row>
    <row r="6" spans="2:9" ht="43.5" customHeight="1">
      <c r="B6" s="450" t="s">
        <v>39</v>
      </c>
      <c r="C6" s="450"/>
      <c r="D6" s="350" t="str">
        <f>'FORMATO 2. POA - MIR'!D4:F4</f>
        <v>COORDINACIÓN DE SEGURIDAD PÚBLICA, TRÁNSITO, MOVILIDAD Y PROTECCIÓN CIVIL</v>
      </c>
      <c r="E6" s="350"/>
      <c r="F6" s="450" t="s">
        <v>42</v>
      </c>
      <c r="G6" s="450"/>
      <c r="H6" s="350">
        <v>2026</v>
      </c>
      <c r="I6" s="350"/>
    </row>
    <row r="7" spans="2:9" ht="54" customHeight="1">
      <c r="B7" s="450" t="s">
        <v>40</v>
      </c>
      <c r="C7" s="450"/>
      <c r="D7" s="350" t="s">
        <v>391</v>
      </c>
      <c r="E7" s="350"/>
      <c r="F7" s="450" t="s">
        <v>43</v>
      </c>
      <c r="G7" s="450"/>
      <c r="H7" s="350" t="s">
        <v>377</v>
      </c>
      <c r="I7" s="350"/>
    </row>
    <row r="8" spans="2:9" ht="41.25" customHeight="1">
      <c r="B8" s="452" t="s">
        <v>41</v>
      </c>
      <c r="C8" s="452"/>
      <c r="D8" s="459" t="s">
        <v>428</v>
      </c>
      <c r="E8" s="459"/>
      <c r="F8" s="450" t="s">
        <v>44</v>
      </c>
      <c r="G8" s="450"/>
      <c r="H8" s="350" t="s">
        <v>400</v>
      </c>
      <c r="I8" s="350"/>
    </row>
    <row r="9" spans="2:9">
      <c r="B9" s="436" t="s">
        <v>89</v>
      </c>
      <c r="C9" s="436"/>
      <c r="D9" s="436"/>
      <c r="E9" s="436"/>
      <c r="F9" s="436"/>
      <c r="G9" s="436"/>
      <c r="H9" s="436"/>
      <c r="I9" s="436"/>
    </row>
    <row r="10" spans="2:9" ht="87" customHeight="1">
      <c r="B10" s="428" t="s">
        <v>90</v>
      </c>
      <c r="C10" s="428"/>
      <c r="D10" s="350" t="str">
        <f>'FORMATO 2. POA - MIR'!C9</f>
        <v>Acuerdo 2 bienestar del pueblo</v>
      </c>
      <c r="E10" s="350"/>
      <c r="F10" s="431" t="s">
        <v>91</v>
      </c>
      <c r="G10" s="431"/>
      <c r="H10" s="350" t="str">
        <f>'FORMATO 2. POA - MIR'!E9</f>
        <v>2.1.1 Impulsar la gestión de abasto de medicamentos e insumos para la salud en las unidades médicas de nuestro municipio dando respuesta a las necesidades médicas de las y los ciudadanos</v>
      </c>
      <c r="I10" s="350"/>
    </row>
    <row r="11" spans="2:9" ht="102" customHeight="1">
      <c r="B11" s="431" t="s">
        <v>92</v>
      </c>
      <c r="C11" s="431"/>
      <c r="D11" s="350" t="str">
        <f>'FORMATO 2. POA - MIR'!C10</f>
        <v>Acuerdo 2. Bienestar social para Zapotlán</v>
      </c>
      <c r="E11" s="350"/>
      <c r="F11" s="431" t="s">
        <v>94</v>
      </c>
      <c r="G11" s="431"/>
      <c r="H11" s="350" t="str">
        <f>'FORMATO 2. POA - MIR'!E10</f>
        <v xml:space="preserve">
2.1.1.2 Brindar un aval ciudadano que colabore de manera eficaz con las clínicas imss-bienestar, optimizando los tiempos de atención de los servicios de salud de los derechohabientes del municipio.
</v>
      </c>
      <c r="I11" s="350"/>
    </row>
    <row r="12" spans="2:9" ht="175.5" customHeight="1">
      <c r="B12" s="431" t="s">
        <v>95</v>
      </c>
      <c r="C12" s="431"/>
      <c r="D12" s="350" t="str">
        <f>'FORMATO 2. POA - MIR'!C11</f>
        <v>2.1 Optimizar los tiempos de atención médica y la calidad de los servicios de salud, garantizando la prevención y la atención medica básica para los ciudadanos de Zapotlán</v>
      </c>
      <c r="E12" s="350"/>
      <c r="F12" s="431" t="s">
        <v>96</v>
      </c>
      <c r="G12" s="431"/>
      <c r="H12" s="350"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12" s="350"/>
    </row>
    <row r="13" spans="2:9" ht="15" customHeight="1">
      <c r="B13" s="455" t="s">
        <v>341</v>
      </c>
      <c r="C13" s="455"/>
      <c r="D13" s="455"/>
      <c r="E13" s="455"/>
      <c r="F13" s="455"/>
      <c r="G13" s="455"/>
      <c r="H13" s="455"/>
      <c r="I13" s="455"/>
    </row>
    <row r="14" spans="2:9">
      <c r="B14" s="428" t="s">
        <v>45</v>
      </c>
      <c r="C14" s="428"/>
      <c r="D14" s="428"/>
      <c r="E14" s="428"/>
      <c r="F14" s="428"/>
      <c r="G14" s="428"/>
      <c r="H14" s="428"/>
      <c r="I14" s="428"/>
    </row>
    <row r="15" spans="2:9">
      <c r="B15" s="454" t="str">
        <f>'FORMATO 2. POA - MIR'!B20</f>
        <v xml:space="preserve">Atención de traslados programados </v>
      </c>
      <c r="C15" s="454"/>
      <c r="D15" s="454"/>
      <c r="E15" s="454"/>
      <c r="F15" s="454"/>
      <c r="G15" s="454"/>
      <c r="H15" s="454"/>
      <c r="I15" s="454"/>
    </row>
    <row r="16" spans="2:9">
      <c r="B16" s="428" t="s">
        <v>48</v>
      </c>
      <c r="C16" s="428"/>
      <c r="D16" s="428"/>
      <c r="E16" s="428"/>
      <c r="F16" s="428"/>
      <c r="G16" s="428"/>
      <c r="H16" s="428"/>
      <c r="I16" s="428"/>
    </row>
    <row r="17" spans="2:9" ht="39" customHeight="1">
      <c r="B17" s="350" t="str">
        <f>'FORMATO 2. POA - MIR'!C20</f>
        <v xml:space="preserve">Traslados programados realizados, de los cuales son solicitados por la ciudadanía del municipio para consulta médica en su mayoría son a la ciudad de Pachuca y ciudad de México </v>
      </c>
      <c r="C17" s="350"/>
      <c r="D17" s="350"/>
      <c r="E17" s="350"/>
      <c r="F17" s="350"/>
      <c r="G17" s="350"/>
      <c r="H17" s="350"/>
      <c r="I17" s="350"/>
    </row>
    <row r="18" spans="2:9" ht="18.75" customHeight="1">
      <c r="B18" s="455" t="s">
        <v>342</v>
      </c>
      <c r="C18" s="455"/>
      <c r="D18" s="455"/>
      <c r="E18" s="455"/>
      <c r="F18" s="455"/>
      <c r="G18" s="455"/>
      <c r="H18" s="455"/>
      <c r="I18" s="455"/>
    </row>
    <row r="19" spans="2:9">
      <c r="B19" s="430" t="s">
        <v>329</v>
      </c>
      <c r="C19" s="430"/>
      <c r="D19" s="430"/>
      <c r="E19" s="430"/>
      <c r="F19" s="430"/>
      <c r="G19" s="430"/>
      <c r="H19" s="430"/>
      <c r="I19" s="430"/>
    </row>
    <row r="20" spans="2:9">
      <c r="B20" s="350" t="str">
        <f>CALENDARIZACION!E29</f>
        <v>PTPR=(PTPR/PTPR)X100%</v>
      </c>
      <c r="C20" s="350"/>
      <c r="D20" s="350"/>
      <c r="E20" s="350"/>
      <c r="F20" s="350"/>
      <c r="G20" s="350"/>
      <c r="H20" s="350"/>
      <c r="I20" s="350"/>
    </row>
    <row r="21" spans="2:9">
      <c r="B21" s="430" t="s">
        <v>330</v>
      </c>
      <c r="C21" s="430"/>
      <c r="D21" s="430"/>
      <c r="E21" s="430"/>
      <c r="F21" s="430"/>
      <c r="G21" s="430"/>
      <c r="H21" s="430"/>
      <c r="I21" s="430"/>
    </row>
    <row r="22" spans="2:9" ht="28.5" customHeight="1">
      <c r="B22" s="443" t="s">
        <v>105</v>
      </c>
      <c r="C22" s="444"/>
      <c r="D22" s="445" t="s">
        <v>331</v>
      </c>
      <c r="E22" s="445"/>
      <c r="F22" s="444" t="s">
        <v>332</v>
      </c>
      <c r="G22" s="444"/>
      <c r="H22" s="431" t="s">
        <v>139</v>
      </c>
      <c r="I22" s="431"/>
    </row>
    <row r="23" spans="2:9" ht="46.5" customHeight="1">
      <c r="B23" s="446" t="s">
        <v>405</v>
      </c>
      <c r="C23" s="446"/>
      <c r="D23" s="357" t="s">
        <v>108</v>
      </c>
      <c r="E23" s="357"/>
      <c r="F23" s="350" t="str">
        <f>CALENDARIZACION!C29</f>
        <v xml:space="preserve">PTPR Porcentaje de traslados programados realizados </v>
      </c>
      <c r="G23" s="350"/>
      <c r="H23" s="441" t="s">
        <v>368</v>
      </c>
      <c r="I23" s="442"/>
    </row>
    <row r="24" spans="2:9" ht="47.25" customHeight="1">
      <c r="B24" s="446" t="s">
        <v>406</v>
      </c>
      <c r="C24" s="446"/>
      <c r="D24" s="357" t="s">
        <v>108</v>
      </c>
      <c r="E24" s="357"/>
      <c r="F24" s="350" t="str">
        <f>CALENDARIZACION!D29</f>
        <v>PTPR Porcentaje de traslados programados</v>
      </c>
      <c r="G24" s="350"/>
      <c r="H24" s="441" t="s">
        <v>368</v>
      </c>
      <c r="I24" s="442"/>
    </row>
    <row r="25" spans="2:9" ht="46.5" customHeight="1">
      <c r="B25" s="446" t="s">
        <v>405</v>
      </c>
      <c r="C25" s="446"/>
      <c r="D25" s="357" t="s">
        <v>108</v>
      </c>
      <c r="E25" s="357"/>
      <c r="F25" s="350" t="str">
        <f>CALENDARIZACION!D30</f>
        <v>PTPR Porcentaje de traslados programados realizados</v>
      </c>
      <c r="G25" s="350"/>
      <c r="H25" s="441" t="s">
        <v>368</v>
      </c>
      <c r="I25" s="442"/>
    </row>
    <row r="26" spans="2:9" ht="12.75" customHeight="1">
      <c r="B26" s="440" t="s">
        <v>142</v>
      </c>
      <c r="C26" s="440"/>
      <c r="D26" s="440"/>
      <c r="E26" s="440"/>
      <c r="F26" s="440"/>
      <c r="G26" s="440"/>
      <c r="H26" s="440"/>
      <c r="I26" s="440"/>
    </row>
    <row r="27" spans="2:9" ht="15.75" customHeight="1">
      <c r="B27" s="428" t="s">
        <v>28</v>
      </c>
      <c r="C27" s="428"/>
      <c r="D27" s="428" t="s">
        <v>46</v>
      </c>
      <c r="E27" s="428"/>
      <c r="F27" s="428" t="s">
        <v>47</v>
      </c>
      <c r="G27" s="428"/>
      <c r="H27" s="428"/>
      <c r="I27" s="428"/>
    </row>
    <row r="28" spans="2:9" ht="18" customHeight="1">
      <c r="B28" s="350" t="s">
        <v>100</v>
      </c>
      <c r="C28" s="350"/>
      <c r="D28" s="350" t="s">
        <v>98</v>
      </c>
      <c r="E28" s="350"/>
      <c r="F28" s="350" t="s">
        <v>213</v>
      </c>
      <c r="G28" s="350"/>
      <c r="H28" s="350"/>
      <c r="I28" s="350"/>
    </row>
    <row r="29" spans="2:9" ht="18" customHeight="1">
      <c r="B29" s="428" t="s">
        <v>127</v>
      </c>
      <c r="C29" s="428"/>
      <c r="D29" s="428"/>
      <c r="E29" s="428"/>
      <c r="F29" s="429" t="s">
        <v>130</v>
      </c>
      <c r="G29" s="430"/>
      <c r="H29" s="430"/>
      <c r="I29" s="430"/>
    </row>
    <row r="30" spans="2:9" ht="13.5" customHeight="1">
      <c r="B30" s="350" t="s">
        <v>108</v>
      </c>
      <c r="C30" s="350"/>
      <c r="D30" s="350"/>
      <c r="E30" s="350"/>
      <c r="F30" s="350" t="s">
        <v>189</v>
      </c>
      <c r="G30" s="350"/>
      <c r="H30" s="350"/>
      <c r="I30" s="350"/>
    </row>
    <row r="31" spans="2:9" ht="15.75" customHeight="1">
      <c r="B31" s="439" t="s">
        <v>82</v>
      </c>
      <c r="C31" s="437"/>
      <c r="D31" s="437"/>
      <c r="E31" s="437"/>
      <c r="F31" s="429" t="s">
        <v>131</v>
      </c>
      <c r="G31" s="430"/>
      <c r="H31" s="430"/>
      <c r="I31" s="430"/>
    </row>
    <row r="32" spans="2:9" ht="15.75" customHeight="1">
      <c r="B32" s="350" t="s">
        <v>109</v>
      </c>
      <c r="C32" s="350"/>
      <c r="D32" s="350"/>
      <c r="E32" s="350"/>
      <c r="F32" s="350" t="s">
        <v>110</v>
      </c>
      <c r="G32" s="350"/>
      <c r="H32" s="350"/>
      <c r="I32" s="350"/>
    </row>
    <row r="33" spans="1:10" ht="14.25" customHeight="1">
      <c r="B33" s="436" t="s">
        <v>145</v>
      </c>
      <c r="C33" s="436"/>
      <c r="D33" s="436"/>
      <c r="E33" s="436"/>
      <c r="F33" s="436"/>
      <c r="G33" s="436"/>
      <c r="H33" s="436"/>
      <c r="I33" s="436"/>
    </row>
    <row r="34" spans="1:10" ht="13.5" customHeight="1">
      <c r="B34" s="437" t="s">
        <v>334</v>
      </c>
      <c r="C34" s="437"/>
      <c r="D34" s="437"/>
      <c r="E34" s="437"/>
      <c r="F34" s="430" t="s">
        <v>335</v>
      </c>
      <c r="G34" s="430"/>
      <c r="H34" s="430"/>
      <c r="I34" s="430"/>
    </row>
    <row r="35" spans="1:10">
      <c r="B35" s="433" t="s">
        <v>148</v>
      </c>
      <c r="C35" s="433"/>
      <c r="D35" s="432">
        <f>CALENDARIZACION!R29</f>
        <v>327</v>
      </c>
      <c r="E35" s="432"/>
      <c r="F35" s="350" t="s">
        <v>115</v>
      </c>
      <c r="G35" s="350"/>
      <c r="H35" s="438" t="s">
        <v>116</v>
      </c>
      <c r="I35" s="438"/>
    </row>
    <row r="36" spans="1:10">
      <c r="B36" s="433" t="s">
        <v>117</v>
      </c>
      <c r="C36" s="433"/>
      <c r="D36" s="357" t="s">
        <v>109</v>
      </c>
      <c r="E36" s="357"/>
      <c r="F36" s="350" t="s">
        <v>333</v>
      </c>
      <c r="G36" s="350"/>
      <c r="H36" s="434" t="s">
        <v>119</v>
      </c>
      <c r="I36" s="434"/>
    </row>
    <row r="37" spans="1:10">
      <c r="B37" s="433" t="s">
        <v>49</v>
      </c>
      <c r="C37" s="433"/>
      <c r="D37" s="357" t="s">
        <v>188</v>
      </c>
      <c r="E37" s="357"/>
      <c r="F37" s="350" t="s">
        <v>120</v>
      </c>
      <c r="G37" s="350"/>
      <c r="H37" s="435" t="s">
        <v>121</v>
      </c>
      <c r="I37" s="435"/>
    </row>
    <row r="38" spans="1:10">
      <c r="B38" s="430" t="s">
        <v>343</v>
      </c>
      <c r="C38" s="430"/>
      <c r="D38" s="430"/>
      <c r="E38" s="430"/>
      <c r="F38" s="430"/>
      <c r="G38" s="430"/>
      <c r="H38" s="430"/>
      <c r="I38" s="430"/>
    </row>
    <row r="39" spans="1:10">
      <c r="B39" s="431" t="s">
        <v>229</v>
      </c>
      <c r="C39" s="431"/>
      <c r="D39" s="431"/>
      <c r="E39" s="431"/>
      <c r="F39" s="431" t="s">
        <v>50</v>
      </c>
      <c r="G39" s="431"/>
      <c r="H39" s="431" t="s">
        <v>143</v>
      </c>
      <c r="I39" s="431"/>
    </row>
    <row r="40" spans="1:10">
      <c r="B40" s="432">
        <f>D43</f>
        <v>107</v>
      </c>
      <c r="C40" s="432"/>
      <c r="D40" s="432"/>
      <c r="E40" s="432"/>
      <c r="F40" s="432">
        <v>2026</v>
      </c>
      <c r="G40" s="432"/>
      <c r="H40" s="350" t="s">
        <v>109</v>
      </c>
      <c r="I40" s="350"/>
    </row>
    <row r="41" spans="1:10">
      <c r="B41" s="427" t="s">
        <v>146</v>
      </c>
      <c r="C41" s="427"/>
      <c r="D41" s="427"/>
      <c r="E41" s="427"/>
      <c r="F41" s="427"/>
      <c r="G41" s="427"/>
      <c r="H41" s="427"/>
      <c r="I41" s="427"/>
    </row>
    <row r="42" spans="1:10" ht="36">
      <c r="B42" s="428" t="s">
        <v>123</v>
      </c>
      <c r="C42" s="428"/>
      <c r="D42" s="151" t="s">
        <v>147</v>
      </c>
      <c r="E42" s="159" t="s">
        <v>85</v>
      </c>
      <c r="F42" s="429" t="s">
        <v>86</v>
      </c>
      <c r="G42" s="430"/>
      <c r="H42" s="125" t="s">
        <v>75</v>
      </c>
      <c r="I42" s="153" t="s">
        <v>76</v>
      </c>
    </row>
    <row r="43" spans="1:10">
      <c r="B43" s="350" t="s">
        <v>277</v>
      </c>
      <c r="C43" s="350"/>
      <c r="D43" s="128">
        <f>SUM(CALENDARIZACION!F29:H29)</f>
        <v>107</v>
      </c>
      <c r="E43" s="129">
        <v>0</v>
      </c>
      <c r="F43" s="423">
        <f>SUM(CALENDARIZACION!F30:H30)</f>
        <v>107</v>
      </c>
      <c r="G43" s="423"/>
      <c r="H43" s="154">
        <v>46027</v>
      </c>
      <c r="I43" s="154">
        <v>46111</v>
      </c>
      <c r="J43" s="165"/>
    </row>
    <row r="44" spans="1:10">
      <c r="B44" s="350" t="s">
        <v>278</v>
      </c>
      <c r="C44" s="350"/>
      <c r="D44" s="128">
        <f>SUM(CALENDARIZACION!I29:K29)</f>
        <v>80</v>
      </c>
      <c r="E44" s="131">
        <v>0</v>
      </c>
      <c r="F44" s="423">
        <f>SUM(CALENDARIZACION!I30:K30)</f>
        <v>0</v>
      </c>
      <c r="G44" s="423"/>
      <c r="H44" s="154"/>
      <c r="I44" s="154"/>
      <c r="J44" s="165"/>
    </row>
    <row r="45" spans="1:10">
      <c r="B45" s="350" t="s">
        <v>133</v>
      </c>
      <c r="C45" s="350"/>
      <c r="D45" s="128">
        <f>SUM(CALENDARIZACION!L29:N29)</f>
        <v>70</v>
      </c>
      <c r="E45" s="129">
        <v>0</v>
      </c>
      <c r="F45" s="423">
        <f>SUM(CALENDARIZACION!L30:N30)</f>
        <v>0</v>
      </c>
      <c r="G45" s="423"/>
      <c r="H45" s="154"/>
      <c r="I45" s="154"/>
    </row>
    <row r="46" spans="1:10">
      <c r="B46" s="350" t="s">
        <v>279</v>
      </c>
      <c r="C46" s="350"/>
      <c r="D46" s="128">
        <f>SUM(CALENDARIZACION!O29:Q29)</f>
        <v>70</v>
      </c>
      <c r="E46" s="129">
        <v>0</v>
      </c>
      <c r="F46" s="423">
        <f>SUM(CALENDARIZACION!O30:Q30)</f>
        <v>0</v>
      </c>
      <c r="G46" s="423"/>
      <c r="H46" s="154"/>
      <c r="I46" s="154"/>
    </row>
    <row r="47" spans="1:10" ht="24">
      <c r="B47" s="424" t="s">
        <v>339</v>
      </c>
      <c r="C47" s="424"/>
      <c r="D47" s="155">
        <f>F52</f>
        <v>327</v>
      </c>
      <c r="E47" s="155">
        <v>0</v>
      </c>
      <c r="F47" s="425">
        <f>G52</f>
        <v>107</v>
      </c>
      <c r="G47" s="425"/>
      <c r="H47" s="126" t="s">
        <v>149</v>
      </c>
      <c r="I47" s="156">
        <f>I52</f>
        <v>0.327217125382263</v>
      </c>
    </row>
    <row r="48" spans="1:10">
      <c r="A48" s="354"/>
      <c r="B48" s="354"/>
      <c r="C48" s="354"/>
      <c r="D48" s="354"/>
      <c r="E48" s="354"/>
      <c r="F48" s="354"/>
      <c r="G48" s="354"/>
      <c r="H48" s="354"/>
      <c r="I48" s="354"/>
    </row>
    <row r="49" spans="1:9" ht="22.5" customHeight="1">
      <c r="A49" s="354"/>
      <c r="B49" s="354"/>
      <c r="C49" s="354"/>
      <c r="D49" s="354"/>
      <c r="E49" s="354"/>
      <c r="F49" s="354"/>
      <c r="G49" s="354"/>
      <c r="H49" s="354"/>
      <c r="I49" s="354"/>
    </row>
    <row r="50" spans="1:9" ht="39" customHeight="1">
      <c r="B50" s="450" t="s">
        <v>161</v>
      </c>
      <c r="C50" s="428"/>
      <c r="D50" s="419" t="s">
        <v>52</v>
      </c>
      <c r="E50" s="419"/>
      <c r="F50" s="419" t="s">
        <v>155</v>
      </c>
      <c r="G50" s="419"/>
      <c r="H50" s="419"/>
      <c r="I50" s="419"/>
    </row>
    <row r="51" spans="1:9" ht="33.75" customHeight="1">
      <c r="B51" s="420" t="str">
        <f>D8</f>
        <v>PP2- A4 C1</v>
      </c>
      <c r="C51" s="420"/>
      <c r="D51" s="357" t="str">
        <f>B15</f>
        <v xml:space="preserve">Atención de traslados programados </v>
      </c>
      <c r="E51" s="357"/>
      <c r="F51" s="136" t="s">
        <v>156</v>
      </c>
      <c r="G51" s="126" t="s">
        <v>157</v>
      </c>
      <c r="H51" s="136" t="s">
        <v>67</v>
      </c>
      <c r="I51" s="137" t="s">
        <v>68</v>
      </c>
    </row>
    <row r="52" spans="1:9" ht="30" customHeight="1">
      <c r="B52" s="420"/>
      <c r="C52" s="420"/>
      <c r="D52" s="357"/>
      <c r="E52" s="357"/>
      <c r="F52" s="157">
        <f>CALENDARIZACION!S29</f>
        <v>327</v>
      </c>
      <c r="G52" s="130">
        <f>CALENDARIZACION!S30</f>
        <v>107</v>
      </c>
      <c r="H52" s="157">
        <f>CALENDARIZACION!T29</f>
        <v>220</v>
      </c>
      <c r="I52" s="158">
        <f>CALENDARIZACION!U29</f>
        <v>0.327217125382263</v>
      </c>
    </row>
    <row r="53" spans="1:9" ht="20.25" customHeight="1">
      <c r="A53" s="163">
        <v>1</v>
      </c>
      <c r="B53" s="354"/>
      <c r="C53" s="354"/>
      <c r="D53" s="354"/>
      <c r="E53" s="354"/>
      <c r="F53" s="354"/>
      <c r="G53" s="354"/>
      <c r="H53" s="354"/>
      <c r="I53" s="354"/>
    </row>
    <row r="54" spans="1:9">
      <c r="A54" s="163">
        <v>1</v>
      </c>
      <c r="B54" s="354"/>
      <c r="C54" s="354"/>
      <c r="D54" s="354"/>
      <c r="E54" s="354"/>
      <c r="F54" s="354"/>
      <c r="G54" s="354"/>
      <c r="H54" s="354"/>
      <c r="I54" s="354"/>
    </row>
    <row r="55" spans="1:9">
      <c r="A55" s="163">
        <v>1</v>
      </c>
      <c r="B55" s="354"/>
      <c r="C55" s="354"/>
      <c r="D55" s="354"/>
      <c r="E55" s="354"/>
      <c r="F55" s="354"/>
      <c r="G55" s="354"/>
      <c r="H55" s="354"/>
      <c r="I55" s="354"/>
    </row>
    <row r="56" spans="1:9">
      <c r="A56" s="163">
        <v>1</v>
      </c>
      <c r="B56" s="354"/>
      <c r="C56" s="354"/>
      <c r="D56" s="354"/>
      <c r="E56" s="354"/>
      <c r="F56" s="354"/>
      <c r="G56" s="354"/>
      <c r="H56" s="354"/>
      <c r="I56" s="354"/>
    </row>
    <row r="57" spans="1:9">
      <c r="A57" s="163">
        <v>1</v>
      </c>
      <c r="B57" s="354"/>
      <c r="C57" s="354"/>
      <c r="D57" s="354"/>
      <c r="E57" s="354"/>
      <c r="F57" s="354"/>
      <c r="G57" s="354"/>
      <c r="H57" s="354"/>
      <c r="I57" s="354"/>
    </row>
    <row r="58" spans="1:9">
      <c r="A58" s="163">
        <v>1</v>
      </c>
      <c r="B58" s="354"/>
      <c r="C58" s="354"/>
      <c r="D58" s="354"/>
      <c r="E58" s="354"/>
      <c r="F58" s="354"/>
      <c r="G58" s="354"/>
      <c r="H58" s="354"/>
      <c r="I58" s="354"/>
    </row>
    <row r="59" spans="1:9">
      <c r="A59" s="163">
        <v>1</v>
      </c>
      <c r="B59" s="354"/>
      <c r="C59" s="354"/>
      <c r="D59" s="354"/>
      <c r="E59" s="354"/>
      <c r="F59" s="354"/>
      <c r="G59" s="354"/>
      <c r="H59" s="354"/>
      <c r="I59" s="354"/>
    </row>
    <row r="60" spans="1:9">
      <c r="A60" s="163">
        <v>1</v>
      </c>
      <c r="B60" s="354"/>
      <c r="C60" s="354"/>
      <c r="D60" s="354"/>
      <c r="E60" s="354"/>
      <c r="F60" s="354"/>
      <c r="G60" s="354"/>
      <c r="H60" s="354"/>
      <c r="I60" s="354"/>
    </row>
    <row r="61" spans="1:9">
      <c r="A61" s="163">
        <v>1</v>
      </c>
      <c r="B61" s="354"/>
      <c r="C61" s="354"/>
      <c r="D61" s="354"/>
      <c r="E61" s="354"/>
      <c r="F61" s="354"/>
      <c r="G61" s="354"/>
      <c r="H61" s="354"/>
      <c r="I61" s="354"/>
    </row>
    <row r="62" spans="1:9">
      <c r="A62" s="163">
        <v>1</v>
      </c>
      <c r="B62" s="354"/>
      <c r="C62" s="354"/>
      <c r="D62" s="354"/>
      <c r="E62" s="354"/>
      <c r="F62" s="354"/>
      <c r="G62" s="354"/>
      <c r="H62" s="354"/>
      <c r="I62" s="354"/>
    </row>
    <row r="63" spans="1:9">
      <c r="A63" s="163">
        <v>1</v>
      </c>
      <c r="B63" s="354"/>
      <c r="C63" s="354"/>
      <c r="D63" s="354"/>
      <c r="E63" s="354"/>
      <c r="F63" s="354"/>
      <c r="G63" s="354"/>
      <c r="H63" s="354"/>
      <c r="I63" s="354"/>
    </row>
    <row r="64" spans="1:9">
      <c r="A64" s="163">
        <v>1</v>
      </c>
      <c r="B64" s="354"/>
      <c r="C64" s="354"/>
      <c r="D64" s="354"/>
      <c r="E64" s="354"/>
      <c r="F64" s="354"/>
      <c r="G64" s="354"/>
      <c r="H64" s="354"/>
      <c r="I64" s="354"/>
    </row>
    <row r="65" spans="1:9">
      <c r="A65" s="163">
        <v>1</v>
      </c>
      <c r="B65" s="354"/>
      <c r="C65" s="354"/>
      <c r="D65" s="354"/>
      <c r="E65" s="354"/>
      <c r="F65" s="354"/>
      <c r="G65" s="354"/>
      <c r="H65" s="354"/>
      <c r="I65" s="354"/>
    </row>
    <row r="66" spans="1:9">
      <c r="A66" s="163">
        <v>1</v>
      </c>
      <c r="B66" s="354"/>
      <c r="C66" s="354"/>
      <c r="D66" s="354"/>
      <c r="E66" s="354"/>
      <c r="F66" s="354"/>
      <c r="G66" s="354"/>
      <c r="H66" s="354"/>
      <c r="I66" s="354"/>
    </row>
    <row r="67" spans="1:9">
      <c r="A67" s="163">
        <v>1</v>
      </c>
      <c r="B67" s="354"/>
      <c r="C67" s="354"/>
      <c r="D67" s="354"/>
      <c r="E67" s="354"/>
      <c r="F67" s="354"/>
      <c r="G67" s="354"/>
      <c r="H67" s="354"/>
      <c r="I67" s="354"/>
    </row>
    <row r="68" spans="1:9" ht="17.25" customHeight="1">
      <c r="A68" s="163">
        <v>1</v>
      </c>
      <c r="B68" s="354"/>
      <c r="C68" s="354"/>
      <c r="D68" s="354"/>
      <c r="E68" s="354"/>
      <c r="F68" s="354"/>
      <c r="G68" s="354"/>
      <c r="H68" s="354"/>
      <c r="I68" s="354"/>
    </row>
    <row r="69" spans="1:9">
      <c r="A69" s="163">
        <v>1</v>
      </c>
      <c r="B69" s="456" t="s">
        <v>282</v>
      </c>
      <c r="C69" s="456"/>
      <c r="D69" s="456"/>
      <c r="E69" s="456"/>
      <c r="F69" s="456"/>
      <c r="G69" s="456"/>
      <c r="H69" s="456"/>
      <c r="I69" s="456"/>
    </row>
    <row r="70" spans="1:9">
      <c r="A70" s="163">
        <v>1</v>
      </c>
      <c r="B70" s="456"/>
      <c r="C70" s="456"/>
      <c r="D70" s="456"/>
      <c r="E70" s="456"/>
      <c r="F70" s="456"/>
      <c r="G70" s="456"/>
      <c r="H70" s="456"/>
      <c r="I70" s="456"/>
    </row>
    <row r="71" spans="1:9">
      <c r="A71" s="163">
        <v>1</v>
      </c>
      <c r="B71" s="408" t="s">
        <v>277</v>
      </c>
      <c r="C71" s="408"/>
      <c r="D71" s="408"/>
      <c r="E71" s="416">
        <f>F43/D43</f>
        <v>1</v>
      </c>
      <c r="F71" s="416"/>
      <c r="G71" s="416"/>
      <c r="H71" s="416"/>
      <c r="I71" s="416"/>
    </row>
    <row r="72" spans="1:9">
      <c r="A72" s="163">
        <v>1</v>
      </c>
      <c r="B72" s="408"/>
      <c r="C72" s="408"/>
      <c r="D72" s="408"/>
      <c r="E72" s="416"/>
      <c r="F72" s="416"/>
      <c r="G72" s="416"/>
      <c r="H72" s="416"/>
      <c r="I72" s="416"/>
    </row>
    <row r="73" spans="1:9">
      <c r="B73" s="408" t="s">
        <v>278</v>
      </c>
      <c r="C73" s="408"/>
      <c r="D73" s="408"/>
      <c r="E73" s="416">
        <f>F44/D44</f>
        <v>0</v>
      </c>
      <c r="F73" s="416"/>
      <c r="G73" s="416"/>
      <c r="H73" s="416"/>
      <c r="I73" s="416"/>
    </row>
    <row r="74" spans="1:9">
      <c r="B74" s="408"/>
      <c r="C74" s="408"/>
      <c r="D74" s="408"/>
      <c r="E74" s="416"/>
      <c r="F74" s="416"/>
      <c r="G74" s="416"/>
      <c r="H74" s="416"/>
      <c r="I74" s="416"/>
    </row>
    <row r="75" spans="1:9" ht="12.75" customHeight="1">
      <c r="B75" s="408" t="s">
        <v>133</v>
      </c>
      <c r="C75" s="408"/>
      <c r="D75" s="408"/>
      <c r="E75" s="416">
        <f>F45/D45</f>
        <v>0</v>
      </c>
      <c r="F75" s="416"/>
      <c r="G75" s="416"/>
      <c r="H75" s="416"/>
      <c r="I75" s="416"/>
    </row>
    <row r="76" spans="1:9" ht="12.75" customHeight="1">
      <c r="B76" s="408"/>
      <c r="C76" s="408"/>
      <c r="D76" s="408"/>
      <c r="E76" s="416"/>
      <c r="F76" s="416"/>
      <c r="G76" s="416"/>
      <c r="H76" s="416"/>
      <c r="I76" s="416"/>
    </row>
    <row r="77" spans="1:9">
      <c r="B77" s="408" t="s">
        <v>279</v>
      </c>
      <c r="C77" s="408"/>
      <c r="D77" s="408"/>
      <c r="E77" s="416">
        <f>F46/D46</f>
        <v>0</v>
      </c>
      <c r="F77" s="416"/>
      <c r="G77" s="416"/>
      <c r="H77" s="416"/>
      <c r="I77" s="416"/>
    </row>
    <row r="78" spans="1:9">
      <c r="B78" s="408"/>
      <c r="C78" s="408"/>
      <c r="D78" s="408"/>
      <c r="E78" s="416"/>
      <c r="F78" s="416"/>
      <c r="G78" s="416"/>
      <c r="H78" s="416"/>
      <c r="I78" s="416"/>
    </row>
    <row r="79" spans="1:9">
      <c r="B79" s="485"/>
      <c r="C79" s="485"/>
      <c r="D79" s="485"/>
      <c r="E79" s="485"/>
      <c r="F79" s="485"/>
      <c r="G79" s="485"/>
      <c r="H79" s="485"/>
      <c r="I79" s="485"/>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hyperlinks>
    <hyperlink ref="H23" r:id="rId1" xr:uid="{00000000-0004-0000-0E00-000000000000}"/>
    <hyperlink ref="H24" r:id="rId2" xr:uid="{00000000-0004-0000-0E00-000001000000}"/>
    <hyperlink ref="H25" r:id="rId3" xr:uid="{00000000-0004-0000-0E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'NO SE EDITA'!$K$3:$K$6</xm:f>
          </x14:formula1>
          <xm:sqref>H43:H46</xm:sqref>
        </x14:dataValidation>
        <x14:dataValidation type="list" allowBlank="1" showInputMessage="1" showErrorMessage="1" xr:uid="{00000000-0002-0000-0E00-000001000000}">
          <x14:formula1>
            <xm:f>'NO SE EDITA'!$L$3:$L$6</xm:f>
          </x14:formula1>
          <xm:sqref>I43:I46</xm:sqref>
        </x14:dataValidation>
        <x14:dataValidation type="list" allowBlank="1" showInputMessage="1" showErrorMessage="1" xr:uid="{00000000-0002-0000-0E00-000002000000}">
          <x14:formula1>
            <xm:f>'NO SE EDITA'!$C$3:$C$6</xm:f>
          </x14:formula1>
          <xm:sqref>D28:E28</xm:sqref>
        </x14:dataValidation>
        <x14:dataValidation type="list" allowBlank="1" showInputMessage="1" showErrorMessage="1" xr:uid="{00000000-0002-0000-0E00-000003000000}">
          <x14:formula1>
            <xm:f>'NO SE EDITA'!$G$3:$G$5</xm:f>
          </x14:formula1>
          <xm:sqref>B32:E32 D36:E36 H40:I40</xm:sqref>
        </x14:dataValidation>
        <x14:dataValidation type="list" allowBlank="1" showInputMessage="1" showErrorMessage="1" xr:uid="{00000000-0002-0000-0E00-000004000000}">
          <x14:formula1>
            <xm:f>'NO SE EDITA'!$H$3:$H$4</xm:f>
          </x14:formula1>
          <xm:sqref>F32:I32</xm:sqref>
        </x14:dataValidation>
        <x14:dataValidation type="list" allowBlank="1" showInputMessage="1" showErrorMessage="1" xr:uid="{00000000-0002-0000-0E00-000005000000}">
          <x14:formula1>
            <xm:f>'NO SE EDITA'!$D$3:$D$4</xm:f>
          </x14:formula1>
          <xm:sqref>F28</xm:sqref>
        </x14:dataValidation>
        <x14:dataValidation type="list" allowBlank="1" showInputMessage="1" showErrorMessage="1" xr:uid="{00000000-0002-0000-0E00-000006000000}">
          <x14:formula1>
            <xm:f>'NO SE EDITA'!$B$3:$B$4</xm:f>
          </x14:formula1>
          <xm:sqref>B27:C28</xm:sqref>
        </x14:dataValidation>
        <x14:dataValidation type="list" allowBlank="1" showInputMessage="1" showErrorMessage="1" xr:uid="{00000000-0002-0000-0E00-000007000000}">
          <x14:formula1>
            <xm:f>'NO SE EDITA'!$M$3:$M$4</xm:f>
          </x14:formula1>
          <xm:sqref>D37:E37</xm:sqref>
        </x14:dataValidation>
        <x14:dataValidation type="list" allowBlank="1" showInputMessage="1" showErrorMessage="1" xr:uid="{00000000-0002-0000-0E00-000008000000}">
          <x14:formula1>
            <xm:f>'NO SE EDITA'!$E$3:$E$4</xm:f>
          </x14:formula1>
          <xm:sqref>B30:E30</xm:sqref>
        </x14:dataValidation>
        <x14:dataValidation type="list" allowBlank="1" showInputMessage="1" showErrorMessage="1" xr:uid="{00000000-0002-0000-0E00-000009000000}">
          <x14:formula1>
            <xm:f>'NO SE EDITA'!$F$3:$F$4</xm:f>
          </x14:formula1>
          <xm:sqref>F30:I30</xm:sqref>
        </x14:dataValidation>
        <x14:dataValidation type="list" allowBlank="1" showInputMessage="1" showErrorMessage="1" xr:uid="{00000000-0002-0000-0E00-00000A000000}">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79"/>
  <sheetViews>
    <sheetView topLeftCell="A38" zoomScaleNormal="100" workbookViewId="0">
      <selection activeCell="I43" sqref="I43"/>
    </sheetView>
  </sheetViews>
  <sheetFormatPr baseColWidth="10" defaultRowHeight="12.75"/>
  <cols>
    <col min="1" max="1" width="4.33203125" style="142" customWidth="1"/>
    <col min="2" max="3" width="15.83203125" style="142" customWidth="1"/>
    <col min="4" max="9" width="17.83203125" style="142" customWidth="1"/>
    <col min="10" max="16384" width="12" style="142"/>
  </cols>
  <sheetData>
    <row r="2" spans="2:9" ht="18" customHeight="1"/>
    <row r="3" spans="2:9" ht="15" customHeight="1"/>
    <row r="4" spans="2:9" ht="34.5" customHeight="1">
      <c r="B4" s="349" t="s">
        <v>38</v>
      </c>
      <c r="C4" s="448"/>
      <c r="D4" s="448"/>
      <c r="E4" s="448"/>
      <c r="F4" s="448"/>
      <c r="G4" s="448"/>
      <c r="H4" s="448"/>
      <c r="I4" s="448"/>
    </row>
    <row r="5" spans="2:9" ht="19.5" customHeight="1">
      <c r="B5" s="356" t="s">
        <v>340</v>
      </c>
      <c r="C5" s="449"/>
      <c r="D5" s="449"/>
      <c r="E5" s="449"/>
      <c r="F5" s="449"/>
      <c r="G5" s="449"/>
      <c r="H5" s="449"/>
      <c r="I5" s="449"/>
    </row>
    <row r="6" spans="2:9" ht="39.75" customHeight="1">
      <c r="B6" s="561" t="s">
        <v>39</v>
      </c>
      <c r="C6" s="562"/>
      <c r="D6" s="498" t="str">
        <f>'FORMATO 2. POA - MIR'!D4:F4</f>
        <v>COORDINACIÓN DE SEGURIDAD PÚBLICA, TRÁNSITO, MOVILIDAD Y PROTECCIÓN CIVIL</v>
      </c>
      <c r="E6" s="563"/>
      <c r="F6" s="561" t="s">
        <v>42</v>
      </c>
      <c r="G6" s="564"/>
      <c r="H6" s="565">
        <v>2026</v>
      </c>
      <c r="I6" s="565"/>
    </row>
    <row r="7" spans="2:9" ht="54" customHeight="1">
      <c r="B7" s="552" t="s">
        <v>40</v>
      </c>
      <c r="C7" s="553"/>
      <c r="D7" s="350" t="s">
        <v>391</v>
      </c>
      <c r="E7" s="350"/>
      <c r="F7" s="552" t="s">
        <v>43</v>
      </c>
      <c r="G7" s="554"/>
      <c r="H7" s="350" t="s">
        <v>377</v>
      </c>
      <c r="I7" s="350"/>
    </row>
    <row r="8" spans="2:9" ht="41.25" customHeight="1">
      <c r="B8" s="555" t="s">
        <v>41</v>
      </c>
      <c r="C8" s="556"/>
      <c r="D8" s="557" t="s">
        <v>535</v>
      </c>
      <c r="E8" s="558"/>
      <c r="F8" s="559" t="s">
        <v>44</v>
      </c>
      <c r="G8" s="560"/>
      <c r="H8" s="350" t="s">
        <v>400</v>
      </c>
      <c r="I8" s="350"/>
    </row>
    <row r="9" spans="2:9">
      <c r="B9" s="436" t="s">
        <v>89</v>
      </c>
      <c r="C9" s="436"/>
      <c r="D9" s="436"/>
      <c r="E9" s="436"/>
      <c r="F9" s="436"/>
      <c r="G9" s="436"/>
      <c r="H9" s="436"/>
      <c r="I9" s="436"/>
    </row>
    <row r="10" spans="2:9" ht="68.25" customHeight="1">
      <c r="B10" s="428" t="s">
        <v>90</v>
      </c>
      <c r="C10" s="428"/>
      <c r="D10" s="350" t="str">
        <f>'FORMATO 2. POA - MIR'!C9</f>
        <v>Acuerdo 2 bienestar del pueblo</v>
      </c>
      <c r="E10" s="537"/>
      <c r="F10" s="431" t="s">
        <v>91</v>
      </c>
      <c r="G10" s="431"/>
      <c r="H10" s="548" t="str">
        <f>'FORMATO 2. POA - MIR'!E9</f>
        <v>2.1.1 Impulsar la gestión de abasto de medicamentos e insumos para la salud en las unidades médicas de nuestro municipio dando respuesta a las necesidades médicas de las y los ciudadanos</v>
      </c>
      <c r="I10" s="538"/>
    </row>
    <row r="11" spans="2:9" ht="54" customHeight="1">
      <c r="B11" s="431" t="s">
        <v>92</v>
      </c>
      <c r="C11" s="431"/>
      <c r="D11" s="350" t="str">
        <f>'FORMATO 2. POA - MIR'!C10</f>
        <v>Acuerdo 2. Bienestar social para Zapotlán</v>
      </c>
      <c r="E11" s="537"/>
      <c r="F11" s="431" t="s">
        <v>94</v>
      </c>
      <c r="G11" s="431"/>
      <c r="H11" s="548" t="str">
        <f>'FORMATO 2. POA - MIR'!E10</f>
        <v xml:space="preserve">
2.1.1.2 Brindar un aval ciudadano que colabore de manera eficaz con las clínicas imss-bienestar, optimizando los tiempos de atención de los servicios de salud de los derechohabientes del municipio.
</v>
      </c>
      <c r="I11" s="538"/>
    </row>
    <row r="12" spans="2:9" ht="126" customHeight="1">
      <c r="B12" s="547" t="s">
        <v>95</v>
      </c>
      <c r="C12" s="547"/>
      <c r="D12" s="529" t="str">
        <f>'FORMATO 2. POA - MIR'!C11</f>
        <v>2.1 Optimizar los tiempos de atención médica y la calidad de los servicios de salud, garantizando la prevención y la atención medica básica para los ciudadanos de Zapotlán</v>
      </c>
      <c r="E12" s="529"/>
      <c r="F12" s="431" t="s">
        <v>96</v>
      </c>
      <c r="G12" s="431"/>
      <c r="H12" s="548"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12" s="538"/>
    </row>
    <row r="13" spans="2:9" ht="15" customHeight="1">
      <c r="B13" s="549" t="s">
        <v>341</v>
      </c>
      <c r="C13" s="550"/>
      <c r="D13" s="550"/>
      <c r="E13" s="550"/>
      <c r="F13" s="550"/>
      <c r="G13" s="550"/>
      <c r="H13" s="550"/>
      <c r="I13" s="551"/>
    </row>
    <row r="14" spans="2:9">
      <c r="B14" s="428" t="s">
        <v>45</v>
      </c>
      <c r="C14" s="428"/>
      <c r="D14" s="428"/>
      <c r="E14" s="428"/>
      <c r="F14" s="428"/>
      <c r="G14" s="428"/>
      <c r="H14" s="428"/>
      <c r="I14" s="428"/>
    </row>
    <row r="15" spans="2:9" ht="30.75" customHeight="1">
      <c r="B15" s="454" t="str">
        <f>'FORMATO 2. POA - MIR'!B21</f>
        <v xml:space="preserve">Capacitación en materia de Protección Civil </v>
      </c>
      <c r="C15" s="454"/>
      <c r="D15" s="454"/>
      <c r="E15" s="454"/>
      <c r="F15" s="454"/>
      <c r="G15" s="454"/>
      <c r="H15" s="454"/>
      <c r="I15" s="454"/>
    </row>
    <row r="16" spans="2:9">
      <c r="B16" s="428" t="s">
        <v>48</v>
      </c>
      <c r="C16" s="428"/>
      <c r="D16" s="428"/>
      <c r="E16" s="428"/>
      <c r="F16" s="428"/>
      <c r="G16" s="428"/>
      <c r="H16" s="428"/>
      <c r="I16" s="428"/>
    </row>
    <row r="17" spans="2:9" ht="39" customHeight="1">
      <c r="B17" s="350" t="str">
        <f>'FORMATO 2. POA - MIR'!C21</f>
        <v>Capacitaciones impartidas en materia de protección civil a población en general</v>
      </c>
      <c r="C17" s="350"/>
      <c r="D17" s="350"/>
      <c r="E17" s="350"/>
      <c r="F17" s="350"/>
      <c r="G17" s="350"/>
      <c r="H17" s="350"/>
      <c r="I17" s="350"/>
    </row>
    <row r="18" spans="2:9" ht="18.75" customHeight="1">
      <c r="B18" s="455" t="s">
        <v>342</v>
      </c>
      <c r="C18" s="455"/>
      <c r="D18" s="455"/>
      <c r="E18" s="455"/>
      <c r="F18" s="455"/>
      <c r="G18" s="455"/>
      <c r="H18" s="455"/>
      <c r="I18" s="455"/>
    </row>
    <row r="19" spans="2:9">
      <c r="B19" s="430" t="s">
        <v>329</v>
      </c>
      <c r="C19" s="430"/>
      <c r="D19" s="430"/>
      <c r="E19" s="430"/>
      <c r="F19" s="430"/>
      <c r="G19" s="430"/>
      <c r="H19" s="430"/>
      <c r="I19" s="430"/>
    </row>
    <row r="20" spans="2:9">
      <c r="B20" s="350" t="str">
        <f>CALENDARIZACION!E32</f>
        <v>PC=(PCP/PCR)X100%</v>
      </c>
      <c r="C20" s="350"/>
      <c r="D20" s="350"/>
      <c r="E20" s="350"/>
      <c r="F20" s="350"/>
      <c r="G20" s="350"/>
      <c r="H20" s="350"/>
      <c r="I20" s="350"/>
    </row>
    <row r="21" spans="2:9">
      <c r="B21" s="430" t="s">
        <v>330</v>
      </c>
      <c r="C21" s="430"/>
      <c r="D21" s="430"/>
      <c r="E21" s="430"/>
      <c r="F21" s="430"/>
      <c r="G21" s="430"/>
      <c r="H21" s="430"/>
      <c r="I21" s="430"/>
    </row>
    <row r="22" spans="2:9" ht="28.5" customHeight="1">
      <c r="B22" s="443" t="s">
        <v>105</v>
      </c>
      <c r="C22" s="444"/>
      <c r="D22" s="445" t="s">
        <v>331</v>
      </c>
      <c r="E22" s="445"/>
      <c r="F22" s="444" t="s">
        <v>332</v>
      </c>
      <c r="G22" s="444"/>
      <c r="H22" s="431" t="s">
        <v>139</v>
      </c>
      <c r="I22" s="431"/>
    </row>
    <row r="23" spans="2:9" ht="46.5" customHeight="1">
      <c r="B23" s="545" t="s">
        <v>407</v>
      </c>
      <c r="C23" s="546"/>
      <c r="D23" s="539" t="s">
        <v>108</v>
      </c>
      <c r="E23" s="540"/>
      <c r="F23" s="537" t="str">
        <f>CALENDARIZACION!C32</f>
        <v xml:space="preserve">PCI Porcentaje de capacitaciones impartidas  </v>
      </c>
      <c r="G23" s="538"/>
      <c r="H23" s="543" t="s">
        <v>368</v>
      </c>
      <c r="I23" s="544"/>
    </row>
    <row r="24" spans="2:9" ht="63.75" customHeight="1">
      <c r="B24" s="446" t="s">
        <v>408</v>
      </c>
      <c r="C24" s="446"/>
      <c r="D24" s="539" t="s">
        <v>108</v>
      </c>
      <c r="E24" s="540"/>
      <c r="F24" s="541" t="str">
        <f>CALENDARIZACION!D32</f>
        <v>PCP Porcentaje de capacitaciones programadas</v>
      </c>
      <c r="G24" s="542"/>
      <c r="H24" s="543" t="s">
        <v>368</v>
      </c>
      <c r="I24" s="544"/>
    </row>
    <row r="25" spans="2:9" ht="68.25" customHeight="1">
      <c r="B25" s="446" t="s">
        <v>409</v>
      </c>
      <c r="C25" s="446"/>
      <c r="D25" s="539" t="s">
        <v>108</v>
      </c>
      <c r="E25" s="540"/>
      <c r="F25" s="487" t="str">
        <f>CALENDARIZACION!D33</f>
        <v>PCR Porcentaje de capacitaciones realizadas</v>
      </c>
      <c r="G25" s="487"/>
      <c r="H25" s="543" t="s">
        <v>368</v>
      </c>
      <c r="I25" s="544"/>
    </row>
    <row r="26" spans="2:9" ht="12.75" customHeight="1">
      <c r="B26" s="534" t="s">
        <v>142</v>
      </c>
      <c r="C26" s="534"/>
      <c r="D26" s="534"/>
      <c r="E26" s="534"/>
      <c r="F26" s="534"/>
      <c r="G26" s="534"/>
      <c r="H26" s="534"/>
      <c r="I26" s="534"/>
    </row>
    <row r="27" spans="2:9" ht="15.75" customHeight="1">
      <c r="B27" s="535" t="s">
        <v>28</v>
      </c>
      <c r="C27" s="526"/>
      <c r="D27" s="524" t="s">
        <v>46</v>
      </c>
      <c r="E27" s="526"/>
      <c r="F27" s="535" t="s">
        <v>47</v>
      </c>
      <c r="G27" s="536"/>
      <c r="H27" s="536"/>
      <c r="I27" s="536"/>
    </row>
    <row r="28" spans="2:9" ht="18" customHeight="1">
      <c r="B28" s="537" t="s">
        <v>99</v>
      </c>
      <c r="C28" s="538"/>
      <c r="D28" s="528" t="s">
        <v>97</v>
      </c>
      <c r="E28" s="530"/>
      <c r="F28" s="528" t="s">
        <v>213</v>
      </c>
      <c r="G28" s="529"/>
      <c r="H28" s="529"/>
      <c r="I28" s="530"/>
    </row>
    <row r="29" spans="2:9" ht="18" customHeight="1">
      <c r="B29" s="524" t="s">
        <v>127</v>
      </c>
      <c r="C29" s="525"/>
      <c r="D29" s="525"/>
      <c r="E29" s="526"/>
      <c r="F29" s="527" t="s">
        <v>130</v>
      </c>
      <c r="G29" s="501"/>
      <c r="H29" s="501"/>
      <c r="I29" s="501"/>
    </row>
    <row r="30" spans="2:9" ht="13.5" customHeight="1">
      <c r="B30" s="512" t="s">
        <v>108</v>
      </c>
      <c r="C30" s="513"/>
      <c r="D30" s="513"/>
      <c r="E30" s="514"/>
      <c r="F30" s="528" t="s">
        <v>189</v>
      </c>
      <c r="G30" s="529"/>
      <c r="H30" s="529"/>
      <c r="I30" s="530"/>
    </row>
    <row r="31" spans="2:9" ht="15.75" customHeight="1">
      <c r="B31" s="531" t="s">
        <v>82</v>
      </c>
      <c r="C31" s="532"/>
      <c r="D31" s="532"/>
      <c r="E31" s="533"/>
      <c r="F31" s="429" t="s">
        <v>131</v>
      </c>
      <c r="G31" s="430"/>
      <c r="H31" s="430"/>
      <c r="I31" s="430"/>
    </row>
    <row r="32" spans="2:9" ht="15.75" customHeight="1">
      <c r="B32" s="512" t="s">
        <v>109</v>
      </c>
      <c r="C32" s="513"/>
      <c r="D32" s="513"/>
      <c r="E32" s="514"/>
      <c r="F32" s="515" t="s">
        <v>110</v>
      </c>
      <c r="G32" s="516"/>
      <c r="H32" s="516"/>
      <c r="I32" s="517"/>
    </row>
    <row r="33" spans="1:10" ht="14.25" customHeight="1">
      <c r="B33" s="436" t="s">
        <v>145</v>
      </c>
      <c r="C33" s="436"/>
      <c r="D33" s="436"/>
      <c r="E33" s="436"/>
      <c r="F33" s="436"/>
      <c r="G33" s="436"/>
      <c r="H33" s="436"/>
      <c r="I33" s="436"/>
    </row>
    <row r="34" spans="1:10" ht="13.5" customHeight="1">
      <c r="B34" s="518" t="s">
        <v>334</v>
      </c>
      <c r="C34" s="519"/>
      <c r="D34" s="519"/>
      <c r="E34" s="519"/>
      <c r="F34" s="520" t="s">
        <v>335</v>
      </c>
      <c r="G34" s="520"/>
      <c r="H34" s="520"/>
      <c r="I34" s="520"/>
    </row>
    <row r="35" spans="1:10">
      <c r="B35" s="508" t="s">
        <v>148</v>
      </c>
      <c r="C35" s="509"/>
      <c r="D35" s="521">
        <f>CALENDARIZACION!R32</f>
        <v>4</v>
      </c>
      <c r="E35" s="522"/>
      <c r="F35" s="498" t="s">
        <v>115</v>
      </c>
      <c r="G35" s="499"/>
      <c r="H35" s="523" t="s">
        <v>116</v>
      </c>
      <c r="I35" s="523"/>
    </row>
    <row r="36" spans="1:10">
      <c r="B36" s="508" t="s">
        <v>117</v>
      </c>
      <c r="C36" s="509"/>
      <c r="D36" s="510" t="s">
        <v>109</v>
      </c>
      <c r="E36" s="511"/>
      <c r="F36" s="486" t="s">
        <v>333</v>
      </c>
      <c r="G36" s="487"/>
      <c r="H36" s="434" t="s">
        <v>119</v>
      </c>
      <c r="I36" s="434"/>
    </row>
    <row r="37" spans="1:10">
      <c r="B37" s="508" t="s">
        <v>49</v>
      </c>
      <c r="C37" s="509"/>
      <c r="D37" s="510" t="s">
        <v>187</v>
      </c>
      <c r="E37" s="511"/>
      <c r="F37" s="486" t="s">
        <v>120</v>
      </c>
      <c r="G37" s="487"/>
      <c r="H37" s="435" t="s">
        <v>121</v>
      </c>
      <c r="I37" s="435"/>
    </row>
    <row r="38" spans="1:10">
      <c r="B38" s="500" t="s">
        <v>343</v>
      </c>
      <c r="C38" s="501"/>
      <c r="D38" s="501"/>
      <c r="E38" s="501"/>
      <c r="F38" s="501"/>
      <c r="G38" s="501"/>
      <c r="H38" s="501"/>
      <c r="I38" s="501"/>
    </row>
    <row r="39" spans="1:10">
      <c r="B39" s="502" t="s">
        <v>229</v>
      </c>
      <c r="C39" s="503"/>
      <c r="D39" s="503"/>
      <c r="E39" s="504"/>
      <c r="F39" s="505" t="s">
        <v>50</v>
      </c>
      <c r="G39" s="506"/>
      <c r="H39" s="431" t="s">
        <v>143</v>
      </c>
      <c r="I39" s="431"/>
    </row>
    <row r="40" spans="1:10">
      <c r="B40" s="432">
        <f>D43</f>
        <v>1</v>
      </c>
      <c r="C40" s="432"/>
      <c r="D40" s="432"/>
      <c r="E40" s="432"/>
      <c r="F40" s="507">
        <v>2026</v>
      </c>
      <c r="G40" s="507"/>
      <c r="H40" s="350" t="s">
        <v>112</v>
      </c>
      <c r="I40" s="350"/>
    </row>
    <row r="41" spans="1:10">
      <c r="B41" s="491" t="s">
        <v>146</v>
      </c>
      <c r="C41" s="492"/>
      <c r="D41" s="492"/>
      <c r="E41" s="492"/>
      <c r="F41" s="492"/>
      <c r="G41" s="492"/>
      <c r="H41" s="492"/>
      <c r="I41" s="493"/>
    </row>
    <row r="42" spans="1:10" ht="36">
      <c r="B42" s="494" t="s">
        <v>123</v>
      </c>
      <c r="C42" s="495"/>
      <c r="D42" s="151" t="s">
        <v>147</v>
      </c>
      <c r="E42" s="152" t="s">
        <v>85</v>
      </c>
      <c r="F42" s="496" t="s">
        <v>86</v>
      </c>
      <c r="G42" s="497"/>
      <c r="H42" s="125" t="s">
        <v>75</v>
      </c>
      <c r="I42" s="125" t="s">
        <v>76</v>
      </c>
    </row>
    <row r="43" spans="1:10">
      <c r="B43" s="498" t="s">
        <v>277</v>
      </c>
      <c r="C43" s="499"/>
      <c r="D43" s="128">
        <f>SUM(CALENDARIZACION!F32:H32)</f>
        <v>1</v>
      </c>
      <c r="E43" s="129">
        <v>0</v>
      </c>
      <c r="F43" s="423">
        <f>SUM(CALENDARIZACION!F33:H33)</f>
        <v>1</v>
      </c>
      <c r="G43" s="423"/>
      <c r="H43" s="154">
        <v>46027</v>
      </c>
      <c r="I43" s="154">
        <v>46111</v>
      </c>
      <c r="J43" s="162"/>
    </row>
    <row r="44" spans="1:10">
      <c r="B44" s="486" t="s">
        <v>278</v>
      </c>
      <c r="C44" s="487"/>
      <c r="D44" s="128">
        <f>SUM(CALENDARIZACION!I32:K32)</f>
        <v>1</v>
      </c>
      <c r="E44" s="131">
        <v>0</v>
      </c>
      <c r="F44" s="423">
        <f>SUM(CALENDARIZACION!I33:K33)</f>
        <v>0</v>
      </c>
      <c r="G44" s="423"/>
      <c r="H44" s="154"/>
      <c r="I44" s="154"/>
      <c r="J44" s="162"/>
    </row>
    <row r="45" spans="1:10">
      <c r="B45" s="486" t="s">
        <v>133</v>
      </c>
      <c r="C45" s="487"/>
      <c r="D45" s="128">
        <f>SUM(CALENDARIZACION!L32:N32)</f>
        <v>1</v>
      </c>
      <c r="E45" s="129">
        <v>0</v>
      </c>
      <c r="F45" s="423">
        <f>SUM(CALENDARIZACION!L33:N33)</f>
        <v>0</v>
      </c>
      <c r="G45" s="423"/>
      <c r="H45" s="154"/>
      <c r="I45" s="154"/>
    </row>
    <row r="46" spans="1:10">
      <c r="B46" s="488" t="s">
        <v>279</v>
      </c>
      <c r="C46" s="489"/>
      <c r="D46" s="132">
        <f>SUM(CALENDARIZACION!O32:Q32)</f>
        <v>1</v>
      </c>
      <c r="E46" s="133">
        <v>0</v>
      </c>
      <c r="F46" s="490">
        <f>SUM(CALENDARIZACION!O33:Q33)</f>
        <v>0</v>
      </c>
      <c r="G46" s="490"/>
      <c r="H46" s="154"/>
      <c r="I46" s="154"/>
    </row>
    <row r="47" spans="1:10" ht="24">
      <c r="B47" s="424" t="s">
        <v>339</v>
      </c>
      <c r="C47" s="424"/>
      <c r="D47" s="155">
        <f>CALENDARIZACION!R32</f>
        <v>4</v>
      </c>
      <c r="E47" s="155">
        <v>0</v>
      </c>
      <c r="F47" s="425">
        <f>CALENDARIZACION!R33</f>
        <v>1</v>
      </c>
      <c r="G47" s="425"/>
      <c r="H47" s="126" t="s">
        <v>149</v>
      </c>
      <c r="I47" s="156">
        <f>CALENDARIZACION!U32</f>
        <v>0.25</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161</v>
      </c>
      <c r="C50" s="428"/>
      <c r="D50" s="419" t="s">
        <v>52</v>
      </c>
      <c r="E50" s="419"/>
      <c r="F50" s="419" t="s">
        <v>155</v>
      </c>
      <c r="G50" s="419"/>
      <c r="H50" s="419"/>
      <c r="I50" s="419"/>
    </row>
    <row r="51" spans="1:9" ht="33.75" customHeight="1">
      <c r="B51" s="420" t="str">
        <f>D8</f>
        <v>PP2- C2</v>
      </c>
      <c r="C51" s="420"/>
      <c r="D51" s="357" t="str">
        <f>B15</f>
        <v xml:space="preserve">Capacitación en materia de Protección Civil </v>
      </c>
      <c r="E51" s="357"/>
      <c r="F51" s="136" t="s">
        <v>156</v>
      </c>
      <c r="G51" s="126" t="s">
        <v>157</v>
      </c>
      <c r="H51" s="136" t="s">
        <v>67</v>
      </c>
      <c r="I51" s="137" t="s">
        <v>68</v>
      </c>
    </row>
    <row r="52" spans="1:9" ht="30" customHeight="1">
      <c r="B52" s="421"/>
      <c r="C52" s="421"/>
      <c r="D52" s="422"/>
      <c r="E52" s="422"/>
      <c r="F52" s="138">
        <f>CALENDARIZACION!S32</f>
        <v>4</v>
      </c>
      <c r="G52" s="134">
        <f>CALENDARIZACION!S33</f>
        <v>1</v>
      </c>
      <c r="H52" s="138">
        <f>CALENDARIZACION!T32</f>
        <v>3</v>
      </c>
      <c r="I52" s="139">
        <f>CALENDARIZACION!U32</f>
        <v>0.25</v>
      </c>
    </row>
    <row r="53" spans="1:9" ht="20.25" customHeight="1">
      <c r="A53" s="163">
        <v>1</v>
      </c>
      <c r="B53" s="354">
        <v>0</v>
      </c>
      <c r="C53" s="354"/>
      <c r="D53" s="354"/>
      <c r="E53" s="354"/>
      <c r="F53" s="354"/>
      <c r="G53" s="354"/>
      <c r="H53" s="354"/>
      <c r="I53" s="354"/>
    </row>
    <row r="54" spans="1:9">
      <c r="A54" s="163">
        <v>1</v>
      </c>
      <c r="B54" s="354"/>
      <c r="C54" s="354"/>
      <c r="D54" s="354"/>
      <c r="E54" s="354"/>
      <c r="F54" s="354"/>
      <c r="G54" s="354"/>
      <c r="H54" s="354"/>
      <c r="I54" s="354"/>
    </row>
    <row r="55" spans="1:9">
      <c r="A55" s="163">
        <v>1</v>
      </c>
      <c r="B55" s="354"/>
      <c r="C55" s="354"/>
      <c r="D55" s="354"/>
      <c r="E55" s="354"/>
      <c r="F55" s="354"/>
      <c r="G55" s="354"/>
      <c r="H55" s="354"/>
      <c r="I55" s="354"/>
    </row>
    <row r="56" spans="1:9">
      <c r="A56" s="163">
        <v>1</v>
      </c>
      <c r="B56" s="354"/>
      <c r="C56" s="354"/>
      <c r="D56" s="354"/>
      <c r="E56" s="354"/>
      <c r="F56" s="354"/>
      <c r="G56" s="354"/>
      <c r="H56" s="354"/>
      <c r="I56" s="354"/>
    </row>
    <row r="57" spans="1:9">
      <c r="A57" s="163">
        <v>1</v>
      </c>
      <c r="B57" s="354"/>
      <c r="C57" s="354"/>
      <c r="D57" s="354"/>
      <c r="E57" s="354"/>
      <c r="F57" s="354"/>
      <c r="G57" s="354"/>
      <c r="H57" s="354"/>
      <c r="I57" s="354"/>
    </row>
    <row r="58" spans="1:9">
      <c r="A58" s="163">
        <v>1</v>
      </c>
      <c r="B58" s="354"/>
      <c r="C58" s="354"/>
      <c r="D58" s="354"/>
      <c r="E58" s="354"/>
      <c r="F58" s="354"/>
      <c r="G58" s="354"/>
      <c r="H58" s="354"/>
      <c r="I58" s="354"/>
    </row>
    <row r="59" spans="1:9">
      <c r="A59" s="163">
        <v>1</v>
      </c>
      <c r="B59" s="354"/>
      <c r="C59" s="354"/>
      <c r="D59" s="354"/>
      <c r="E59" s="354"/>
      <c r="F59" s="354"/>
      <c r="G59" s="354"/>
      <c r="H59" s="354"/>
      <c r="I59" s="354"/>
    </row>
    <row r="60" spans="1:9">
      <c r="A60" s="163">
        <v>1</v>
      </c>
      <c r="B60" s="354"/>
      <c r="C60" s="354"/>
      <c r="D60" s="354"/>
      <c r="E60" s="354"/>
      <c r="F60" s="354"/>
      <c r="G60" s="354"/>
      <c r="H60" s="354"/>
      <c r="I60" s="354"/>
    </row>
    <row r="61" spans="1:9">
      <c r="A61" s="163">
        <v>1</v>
      </c>
      <c r="B61" s="354"/>
      <c r="C61" s="354"/>
      <c r="D61" s="354"/>
      <c r="E61" s="354"/>
      <c r="F61" s="354"/>
      <c r="G61" s="354"/>
      <c r="H61" s="354"/>
      <c r="I61" s="354"/>
    </row>
    <row r="62" spans="1:9">
      <c r="A62" s="163">
        <v>1</v>
      </c>
      <c r="B62" s="354"/>
      <c r="C62" s="354"/>
      <c r="D62" s="354"/>
      <c r="E62" s="354"/>
      <c r="F62" s="354"/>
      <c r="G62" s="354"/>
      <c r="H62" s="354"/>
      <c r="I62" s="354"/>
    </row>
    <row r="63" spans="1:9">
      <c r="A63" s="163">
        <v>1</v>
      </c>
      <c r="B63" s="354"/>
      <c r="C63" s="354"/>
      <c r="D63" s="354"/>
      <c r="E63" s="354"/>
      <c r="F63" s="354"/>
      <c r="G63" s="354"/>
      <c r="H63" s="354"/>
      <c r="I63" s="354"/>
    </row>
    <row r="64" spans="1:9">
      <c r="A64" s="163">
        <v>1</v>
      </c>
      <c r="B64" s="354"/>
      <c r="C64" s="354"/>
      <c r="D64" s="354"/>
      <c r="E64" s="354"/>
      <c r="F64" s="354"/>
      <c r="G64" s="354"/>
      <c r="H64" s="354"/>
      <c r="I64" s="354"/>
    </row>
    <row r="65" spans="1:9">
      <c r="A65" s="163">
        <v>1</v>
      </c>
      <c r="B65" s="354"/>
      <c r="C65" s="354"/>
      <c r="D65" s="354"/>
      <c r="E65" s="354"/>
      <c r="F65" s="354"/>
      <c r="G65" s="354"/>
      <c r="H65" s="354"/>
      <c r="I65" s="354"/>
    </row>
    <row r="66" spans="1:9">
      <c r="A66" s="163">
        <v>1</v>
      </c>
      <c r="B66" s="354"/>
      <c r="C66" s="354"/>
      <c r="D66" s="354"/>
      <c r="E66" s="354"/>
      <c r="F66" s="354"/>
      <c r="G66" s="354"/>
      <c r="H66" s="354"/>
      <c r="I66" s="354"/>
    </row>
    <row r="67" spans="1:9">
      <c r="A67" s="163">
        <v>1</v>
      </c>
      <c r="B67" s="354"/>
      <c r="C67" s="354"/>
      <c r="D67" s="354"/>
      <c r="E67" s="354"/>
      <c r="F67" s="354"/>
      <c r="G67" s="354"/>
      <c r="H67" s="354"/>
      <c r="I67" s="354"/>
    </row>
    <row r="68" spans="1:9" ht="17.25" customHeight="1">
      <c r="A68" s="163">
        <v>1</v>
      </c>
      <c r="B68" s="354"/>
      <c r="C68" s="354"/>
      <c r="D68" s="354"/>
      <c r="E68" s="354"/>
      <c r="F68" s="354"/>
      <c r="G68" s="354"/>
      <c r="H68" s="354"/>
      <c r="I68" s="354"/>
    </row>
    <row r="69" spans="1:9">
      <c r="A69" s="163">
        <v>1</v>
      </c>
      <c r="B69" s="456" t="s">
        <v>282</v>
      </c>
      <c r="C69" s="456"/>
      <c r="D69" s="456"/>
      <c r="E69" s="456"/>
      <c r="F69" s="456"/>
      <c r="G69" s="456"/>
      <c r="H69" s="456"/>
      <c r="I69" s="456"/>
    </row>
    <row r="70" spans="1:9">
      <c r="A70" s="163">
        <v>1</v>
      </c>
      <c r="B70" s="456"/>
      <c r="C70" s="456"/>
      <c r="D70" s="456"/>
      <c r="E70" s="456"/>
      <c r="F70" s="456"/>
      <c r="G70" s="456"/>
      <c r="H70" s="456"/>
      <c r="I70" s="456"/>
    </row>
    <row r="71" spans="1:9">
      <c r="A71" s="163">
        <v>1</v>
      </c>
      <c r="B71" s="408" t="s">
        <v>277</v>
      </c>
      <c r="C71" s="408"/>
      <c r="D71" s="408"/>
      <c r="E71" s="416">
        <f>F43/D43</f>
        <v>1</v>
      </c>
      <c r="F71" s="416"/>
      <c r="G71" s="416"/>
      <c r="H71" s="416"/>
      <c r="I71" s="416"/>
    </row>
    <row r="72" spans="1:9">
      <c r="A72" s="163">
        <v>1</v>
      </c>
      <c r="B72" s="408"/>
      <c r="C72" s="408"/>
      <c r="D72" s="408"/>
      <c r="E72" s="416"/>
      <c r="F72" s="416"/>
      <c r="G72" s="416"/>
      <c r="H72" s="416"/>
      <c r="I72" s="416"/>
    </row>
    <row r="73" spans="1:9">
      <c r="B73" s="408" t="s">
        <v>278</v>
      </c>
      <c r="C73" s="408"/>
      <c r="D73" s="408"/>
      <c r="E73" s="416">
        <f>F44/D44</f>
        <v>0</v>
      </c>
      <c r="F73" s="416"/>
      <c r="G73" s="416"/>
      <c r="H73" s="416"/>
      <c r="I73" s="416"/>
    </row>
    <row r="74" spans="1:9">
      <c r="B74" s="408"/>
      <c r="C74" s="408"/>
      <c r="D74" s="408"/>
      <c r="E74" s="416"/>
      <c r="F74" s="416"/>
      <c r="G74" s="416"/>
      <c r="H74" s="416"/>
      <c r="I74" s="416"/>
    </row>
    <row r="75" spans="1:9" ht="12.75" customHeight="1">
      <c r="B75" s="408" t="s">
        <v>133</v>
      </c>
      <c r="C75" s="408"/>
      <c r="D75" s="408"/>
      <c r="E75" s="416">
        <f>F45/D45</f>
        <v>0</v>
      </c>
      <c r="F75" s="416"/>
      <c r="G75" s="416"/>
      <c r="H75" s="416"/>
      <c r="I75" s="416"/>
    </row>
    <row r="76" spans="1:9" ht="12.75" customHeight="1">
      <c r="B76" s="408"/>
      <c r="C76" s="408"/>
      <c r="D76" s="408"/>
      <c r="E76" s="416"/>
      <c r="F76" s="416"/>
      <c r="G76" s="416"/>
      <c r="H76" s="416"/>
      <c r="I76" s="416"/>
    </row>
    <row r="77" spans="1:9">
      <c r="B77" s="408" t="s">
        <v>279</v>
      </c>
      <c r="C77" s="408"/>
      <c r="D77" s="408"/>
      <c r="E77" s="416">
        <f>F46/D46</f>
        <v>0</v>
      </c>
      <c r="F77" s="416"/>
      <c r="G77" s="416"/>
      <c r="H77" s="416"/>
      <c r="I77" s="416"/>
    </row>
    <row r="78" spans="1:9">
      <c r="B78" s="408"/>
      <c r="C78" s="408"/>
      <c r="D78" s="408"/>
      <c r="E78" s="416"/>
      <c r="F78" s="416"/>
      <c r="G78" s="416"/>
      <c r="H78" s="416"/>
      <c r="I78" s="416"/>
    </row>
    <row r="79" spans="1:9">
      <c r="B79" s="481"/>
      <c r="C79" s="481"/>
      <c r="D79" s="481"/>
      <c r="E79" s="481"/>
      <c r="F79" s="481"/>
      <c r="G79" s="481"/>
      <c r="H79" s="481"/>
      <c r="I79" s="48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xr:uid="{00000000-0004-0000-0F00-000000000000}"/>
    <hyperlink ref="H24" r:id="rId2" xr:uid="{00000000-0004-0000-0F00-000001000000}"/>
    <hyperlink ref="H25" r:id="rId3" xr:uid="{00000000-0004-0000-0F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F00-000000000000}">
          <x14:formula1>
            <xm:f>'NO SE EDITA'!$K$3:$K$6</xm:f>
          </x14:formula1>
          <xm:sqref>H43:H46</xm:sqref>
        </x14:dataValidation>
        <x14:dataValidation type="list" allowBlank="1" showInputMessage="1" showErrorMessage="1" xr:uid="{00000000-0002-0000-0F00-000001000000}">
          <x14:formula1>
            <xm:f>'NO SE EDITA'!$L$3:$L$6</xm:f>
          </x14:formula1>
          <xm:sqref>I43:I46</xm:sqref>
        </x14:dataValidation>
        <x14:dataValidation type="list" allowBlank="1" showInputMessage="1" showErrorMessage="1" xr:uid="{00000000-0002-0000-0F00-000002000000}">
          <x14:formula1>
            <xm:f>'NO SE EDITA'!$C$3:$C$6</xm:f>
          </x14:formula1>
          <xm:sqref>D28:E28</xm:sqref>
        </x14:dataValidation>
        <x14:dataValidation type="list" allowBlank="1" showInputMessage="1" showErrorMessage="1" xr:uid="{00000000-0002-0000-0F00-000003000000}">
          <x14:formula1>
            <xm:f>'NO SE EDITA'!$G$3:$G$5</xm:f>
          </x14:formula1>
          <xm:sqref>B32:E32 D36:E36 H40:I40</xm:sqref>
        </x14:dataValidation>
        <x14:dataValidation type="list" allowBlank="1" showInputMessage="1" showErrorMessage="1" xr:uid="{00000000-0002-0000-0F00-000004000000}">
          <x14:formula1>
            <xm:f>'NO SE EDITA'!$H$3:$H$4</xm:f>
          </x14:formula1>
          <xm:sqref>F32:I32</xm:sqref>
        </x14:dataValidation>
        <x14:dataValidation type="list" allowBlank="1" showInputMessage="1" showErrorMessage="1" xr:uid="{00000000-0002-0000-0F00-000005000000}">
          <x14:formula1>
            <xm:f>'NO SE EDITA'!$D$3:$D$4</xm:f>
          </x14:formula1>
          <xm:sqref>F28</xm:sqref>
        </x14:dataValidation>
        <x14:dataValidation type="list" allowBlank="1" showInputMessage="1" showErrorMessage="1" xr:uid="{00000000-0002-0000-0F00-000006000000}">
          <x14:formula1>
            <xm:f>'NO SE EDITA'!$B$3:$B$4</xm:f>
          </x14:formula1>
          <xm:sqref>B27:C28</xm:sqref>
        </x14:dataValidation>
        <x14:dataValidation type="list" allowBlank="1" showInputMessage="1" showErrorMessage="1" xr:uid="{00000000-0002-0000-0F00-000007000000}">
          <x14:formula1>
            <xm:f>'NO SE EDITA'!$M$3:$M$4</xm:f>
          </x14:formula1>
          <xm:sqref>D37:E37</xm:sqref>
        </x14:dataValidation>
        <x14:dataValidation type="list" allowBlank="1" showInputMessage="1" showErrorMessage="1" xr:uid="{00000000-0002-0000-0F00-000008000000}">
          <x14:formula1>
            <xm:f>'NO SE EDITA'!$E$3:$E$4</xm:f>
          </x14:formula1>
          <xm:sqref>B30:E30</xm:sqref>
        </x14:dataValidation>
        <x14:dataValidation type="list" allowBlank="1" showInputMessage="1" showErrorMessage="1" xr:uid="{00000000-0002-0000-0F00-000009000000}">
          <x14:formula1>
            <xm:f>'NO SE EDITA'!$F$3:$F$4</xm:f>
          </x14:formula1>
          <xm:sqref>F30:I30</xm:sqref>
        </x14:dataValidation>
        <x14:dataValidation type="list" allowBlank="1" showInputMessage="1" showErrorMessage="1" xr:uid="{00000000-0002-0000-0F00-00000A000000}">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J79"/>
  <sheetViews>
    <sheetView topLeftCell="A5" zoomScale="90" zoomScaleNormal="90" zoomScaleSheetLayoutView="80" workbookViewId="0">
      <selection activeCell="B40" sqref="B40:E40"/>
    </sheetView>
  </sheetViews>
  <sheetFormatPr baseColWidth="10" defaultRowHeight="12.75"/>
  <cols>
    <col min="1" max="1" width="4.33203125" style="142" customWidth="1"/>
    <col min="2" max="3" width="15.83203125" style="142" customWidth="1"/>
    <col min="4" max="9" width="17.83203125" style="142" customWidth="1"/>
    <col min="10" max="16384" width="12" style="142"/>
  </cols>
  <sheetData>
    <row r="2" spans="1:9" ht="18" customHeight="1"/>
    <row r="3" spans="1:9" ht="15" customHeight="1"/>
    <row r="4" spans="1:9" ht="34.5" customHeight="1">
      <c r="B4" s="349" t="s">
        <v>38</v>
      </c>
      <c r="C4" s="448"/>
      <c r="D4" s="448"/>
      <c r="E4" s="448"/>
      <c r="F4" s="448"/>
      <c r="G4" s="448"/>
      <c r="H4" s="448"/>
      <c r="I4" s="448"/>
    </row>
    <row r="5" spans="1:9" ht="19.5" customHeight="1">
      <c r="B5" s="356" t="s">
        <v>340</v>
      </c>
      <c r="C5" s="449"/>
      <c r="D5" s="449"/>
      <c r="E5" s="449"/>
      <c r="F5" s="449"/>
      <c r="G5" s="449"/>
      <c r="H5" s="449"/>
      <c r="I5" s="449"/>
    </row>
    <row r="6" spans="1:9" ht="39.75" customHeight="1">
      <c r="A6" s="160"/>
      <c r="B6" s="561" t="s">
        <v>39</v>
      </c>
      <c r="C6" s="562"/>
      <c r="D6" s="498" t="str">
        <f>'FORMATO 2. POA - MIR'!D4:F4</f>
        <v>COORDINACIÓN DE SEGURIDAD PÚBLICA, TRÁNSITO, MOVILIDAD Y PROTECCIÓN CIVIL</v>
      </c>
      <c r="E6" s="563"/>
      <c r="F6" s="561" t="s">
        <v>42</v>
      </c>
      <c r="G6" s="564"/>
      <c r="H6" s="565">
        <v>2026</v>
      </c>
      <c r="I6" s="565"/>
    </row>
    <row r="7" spans="1:9" ht="39.75" customHeight="1">
      <c r="A7" s="160"/>
      <c r="B7" s="552" t="s">
        <v>40</v>
      </c>
      <c r="C7" s="553"/>
      <c r="D7" s="350" t="s">
        <v>391</v>
      </c>
      <c r="E7" s="350"/>
      <c r="F7" s="552" t="s">
        <v>43</v>
      </c>
      <c r="G7" s="554"/>
      <c r="H7" s="350" t="s">
        <v>377</v>
      </c>
      <c r="I7" s="350"/>
    </row>
    <row r="8" spans="1:9" ht="29.25" customHeight="1">
      <c r="A8" s="160"/>
      <c r="B8" s="555" t="s">
        <v>41</v>
      </c>
      <c r="C8" s="556"/>
      <c r="D8" s="557" t="s">
        <v>426</v>
      </c>
      <c r="E8" s="558"/>
      <c r="F8" s="559" t="s">
        <v>44</v>
      </c>
      <c r="G8" s="560"/>
      <c r="H8" s="350" t="s">
        <v>400</v>
      </c>
      <c r="I8" s="350"/>
    </row>
    <row r="9" spans="1:9">
      <c r="A9" s="160"/>
      <c r="B9" s="436" t="s">
        <v>89</v>
      </c>
      <c r="C9" s="436"/>
      <c r="D9" s="436"/>
      <c r="E9" s="436"/>
      <c r="F9" s="436"/>
      <c r="G9" s="436"/>
      <c r="H9" s="436"/>
      <c r="I9" s="436"/>
    </row>
    <row r="10" spans="1:9" ht="93.75" customHeight="1">
      <c r="A10" s="160"/>
      <c r="B10" s="428" t="s">
        <v>90</v>
      </c>
      <c r="C10" s="428"/>
      <c r="D10" s="350" t="str">
        <f>'FORMATO 2. POA - MIR'!C9</f>
        <v>Acuerdo 2 bienestar del pueblo</v>
      </c>
      <c r="E10" s="537"/>
      <c r="F10" s="431" t="s">
        <v>91</v>
      </c>
      <c r="G10" s="431"/>
      <c r="H10" s="548" t="str">
        <f>'FORMATO 2. POA - MIR'!E9</f>
        <v>2.1.1 Impulsar la gestión de abasto de medicamentos e insumos para la salud en las unidades médicas de nuestro municipio dando respuesta a las necesidades médicas de las y los ciudadanos</v>
      </c>
      <c r="I10" s="538"/>
    </row>
    <row r="11" spans="1:9" ht="99.75" customHeight="1">
      <c r="A11" s="160"/>
      <c r="B11" s="431" t="s">
        <v>92</v>
      </c>
      <c r="C11" s="431"/>
      <c r="D11" s="350" t="str">
        <f>'FORMATO 2. POA - MIR'!C10</f>
        <v>Acuerdo 2. Bienestar social para Zapotlán</v>
      </c>
      <c r="E11" s="537"/>
      <c r="F11" s="431" t="s">
        <v>94</v>
      </c>
      <c r="G11" s="431"/>
      <c r="H11" s="548" t="str">
        <f>'FORMATO 2. POA - MIR'!E10</f>
        <v xml:space="preserve">
2.1.1.2 Brindar un aval ciudadano que colabore de manera eficaz con las clínicas imss-bienestar, optimizando los tiempos de atención de los servicios de salud de los derechohabientes del municipio.
</v>
      </c>
      <c r="I11" s="538"/>
    </row>
    <row r="12" spans="1:9" ht="126" customHeight="1">
      <c r="A12" s="160"/>
      <c r="B12" s="547" t="s">
        <v>95</v>
      </c>
      <c r="C12" s="547"/>
      <c r="D12" s="529" t="str">
        <f>'FORMATO 2. POA - MIR'!C11</f>
        <v>2.1 Optimizar los tiempos de atención médica y la calidad de los servicios de salud, garantizando la prevención y la atención medica básica para los ciudadanos de Zapotlán</v>
      </c>
      <c r="E12" s="529"/>
      <c r="F12" s="431" t="s">
        <v>96</v>
      </c>
      <c r="G12" s="431"/>
      <c r="H12" s="548"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12" s="538"/>
    </row>
    <row r="13" spans="1:9" ht="15" customHeight="1">
      <c r="A13" s="160"/>
      <c r="B13" s="549" t="s">
        <v>341</v>
      </c>
      <c r="C13" s="550"/>
      <c r="D13" s="550"/>
      <c r="E13" s="550"/>
      <c r="F13" s="550"/>
      <c r="G13" s="550"/>
      <c r="H13" s="550"/>
      <c r="I13" s="551"/>
    </row>
    <row r="14" spans="1:9">
      <c r="A14" s="160"/>
      <c r="B14" s="428" t="s">
        <v>45</v>
      </c>
      <c r="C14" s="428"/>
      <c r="D14" s="428"/>
      <c r="E14" s="428"/>
      <c r="F14" s="428"/>
      <c r="G14" s="428"/>
      <c r="H14" s="428"/>
      <c r="I14" s="428"/>
    </row>
    <row r="15" spans="1:9" ht="30.75" customHeight="1">
      <c r="A15" s="160"/>
      <c r="B15" s="454" t="str">
        <f>'FORMATO 2. POA - MIR'!B22</f>
        <v xml:space="preserve">Personas capacitadas en materia de pc </v>
      </c>
      <c r="C15" s="454"/>
      <c r="D15" s="454"/>
      <c r="E15" s="454"/>
      <c r="F15" s="454"/>
      <c r="G15" s="454"/>
      <c r="H15" s="454"/>
      <c r="I15" s="454"/>
    </row>
    <row r="16" spans="1:9">
      <c r="A16" s="160"/>
      <c r="B16" s="428" t="s">
        <v>48</v>
      </c>
      <c r="C16" s="428"/>
      <c r="D16" s="428"/>
      <c r="E16" s="428"/>
      <c r="F16" s="428"/>
      <c r="G16" s="428"/>
      <c r="H16" s="428"/>
      <c r="I16" s="428"/>
    </row>
    <row r="17" spans="1:9" ht="39" customHeight="1">
      <c r="A17" s="160"/>
      <c r="B17" s="350" t="str">
        <f>'FORMATO 2. POA - MIR'!C22</f>
        <v>Número de personas capacitadas en los distintos temas en relación a PC</v>
      </c>
      <c r="C17" s="350"/>
      <c r="D17" s="350"/>
      <c r="E17" s="350"/>
      <c r="F17" s="350"/>
      <c r="G17" s="350"/>
      <c r="H17" s="350"/>
      <c r="I17" s="350"/>
    </row>
    <row r="18" spans="1:9" ht="18.75" customHeight="1">
      <c r="A18" s="160"/>
      <c r="B18" s="455" t="s">
        <v>342</v>
      </c>
      <c r="C18" s="455"/>
      <c r="D18" s="455"/>
      <c r="E18" s="455"/>
      <c r="F18" s="455"/>
      <c r="G18" s="455"/>
      <c r="H18" s="455"/>
      <c r="I18" s="455"/>
    </row>
    <row r="19" spans="1:9">
      <c r="A19" s="160"/>
      <c r="B19" s="430" t="s">
        <v>329</v>
      </c>
      <c r="C19" s="430"/>
      <c r="D19" s="430"/>
      <c r="E19" s="430"/>
      <c r="F19" s="430"/>
      <c r="G19" s="430"/>
      <c r="H19" s="430"/>
      <c r="I19" s="430"/>
    </row>
    <row r="20" spans="1:9">
      <c r="A20" s="160"/>
      <c r="B20" s="350" t="str">
        <f>CALENDARIZACION!E35</f>
        <v>PPC=(PPCP/PPCR)X100%</v>
      </c>
      <c r="C20" s="350"/>
      <c r="D20" s="350"/>
      <c r="E20" s="350"/>
      <c r="F20" s="350"/>
      <c r="G20" s="350"/>
      <c r="H20" s="350"/>
      <c r="I20" s="350"/>
    </row>
    <row r="21" spans="1:9">
      <c r="A21" s="160"/>
      <c r="B21" s="430" t="s">
        <v>330</v>
      </c>
      <c r="C21" s="430"/>
      <c r="D21" s="430"/>
      <c r="E21" s="430"/>
      <c r="F21" s="430"/>
      <c r="G21" s="430"/>
      <c r="H21" s="430"/>
      <c r="I21" s="430"/>
    </row>
    <row r="22" spans="1:9" ht="28.5" customHeight="1">
      <c r="A22" s="160"/>
      <c r="B22" s="443" t="s">
        <v>105</v>
      </c>
      <c r="C22" s="444"/>
      <c r="D22" s="445" t="s">
        <v>331</v>
      </c>
      <c r="E22" s="445"/>
      <c r="F22" s="444" t="s">
        <v>332</v>
      </c>
      <c r="G22" s="444"/>
      <c r="H22" s="431" t="s">
        <v>139</v>
      </c>
      <c r="I22" s="431"/>
    </row>
    <row r="23" spans="1:9" ht="46.5" customHeight="1">
      <c r="A23" s="160"/>
      <c r="B23" s="545" t="s">
        <v>412</v>
      </c>
      <c r="C23" s="546"/>
      <c r="D23" s="539" t="s">
        <v>108</v>
      </c>
      <c r="E23" s="540"/>
      <c r="F23" s="537" t="str">
        <f>CALENDARIZACION!C35</f>
        <v xml:space="preserve">PPCS Porcentaje de personas capacitada </v>
      </c>
      <c r="G23" s="538"/>
      <c r="H23" s="543" t="s">
        <v>368</v>
      </c>
      <c r="I23" s="544"/>
    </row>
    <row r="24" spans="1:9" ht="63.75" customHeight="1">
      <c r="A24" s="160"/>
      <c r="B24" s="446" t="s">
        <v>410</v>
      </c>
      <c r="C24" s="446"/>
      <c r="D24" s="539" t="s">
        <v>108</v>
      </c>
      <c r="E24" s="540"/>
      <c r="F24" s="541" t="str">
        <f>CALENDARIZACION!D35</f>
        <v xml:space="preserve">PPCP Porcentaje de personas capacitadas programadas </v>
      </c>
      <c r="G24" s="542"/>
      <c r="H24" s="543" t="s">
        <v>368</v>
      </c>
      <c r="I24" s="544"/>
    </row>
    <row r="25" spans="1:9" ht="68.25" customHeight="1">
      <c r="A25" s="160"/>
      <c r="B25" s="446" t="s">
        <v>411</v>
      </c>
      <c r="C25" s="446"/>
      <c r="D25" s="539" t="s">
        <v>108</v>
      </c>
      <c r="E25" s="540"/>
      <c r="F25" s="487" t="str">
        <f>CALENDARIZACION!D36</f>
        <v xml:space="preserve">PPCR Porcentaje de personas capacitadas realizadas </v>
      </c>
      <c r="G25" s="487"/>
      <c r="H25" s="543" t="s">
        <v>368</v>
      </c>
      <c r="I25" s="544"/>
    </row>
    <row r="26" spans="1:9" ht="12.75" customHeight="1">
      <c r="A26" s="160"/>
      <c r="B26" s="534" t="s">
        <v>142</v>
      </c>
      <c r="C26" s="534"/>
      <c r="D26" s="534"/>
      <c r="E26" s="534"/>
      <c r="F26" s="534"/>
      <c r="G26" s="534"/>
      <c r="H26" s="534"/>
      <c r="I26" s="534"/>
    </row>
    <row r="27" spans="1:9" ht="15.75" customHeight="1">
      <c r="A27" s="160"/>
      <c r="B27" s="535" t="s">
        <v>28</v>
      </c>
      <c r="C27" s="526"/>
      <c r="D27" s="524" t="s">
        <v>46</v>
      </c>
      <c r="E27" s="526"/>
      <c r="F27" s="535" t="s">
        <v>47</v>
      </c>
      <c r="G27" s="536"/>
      <c r="H27" s="536"/>
      <c r="I27" s="536"/>
    </row>
    <row r="28" spans="1:9" ht="18" customHeight="1">
      <c r="A28" s="160"/>
      <c r="B28" s="537" t="s">
        <v>100</v>
      </c>
      <c r="C28" s="538"/>
      <c r="D28" s="528" t="s">
        <v>98</v>
      </c>
      <c r="E28" s="530"/>
      <c r="F28" s="528" t="s">
        <v>213</v>
      </c>
      <c r="G28" s="529"/>
      <c r="H28" s="529"/>
      <c r="I28" s="530"/>
    </row>
    <row r="29" spans="1:9" ht="18" customHeight="1">
      <c r="A29" s="160"/>
      <c r="B29" s="524" t="s">
        <v>127</v>
      </c>
      <c r="C29" s="525"/>
      <c r="D29" s="525"/>
      <c r="E29" s="526"/>
      <c r="F29" s="527" t="s">
        <v>130</v>
      </c>
      <c r="G29" s="501"/>
      <c r="H29" s="501"/>
      <c r="I29" s="501"/>
    </row>
    <row r="30" spans="1:9" ht="13.5" customHeight="1">
      <c r="A30" s="160"/>
      <c r="B30" s="512" t="s">
        <v>108</v>
      </c>
      <c r="C30" s="513"/>
      <c r="D30" s="513"/>
      <c r="E30" s="514"/>
      <c r="F30" s="528" t="s">
        <v>189</v>
      </c>
      <c r="G30" s="529"/>
      <c r="H30" s="529"/>
      <c r="I30" s="530"/>
    </row>
    <row r="31" spans="1:9" ht="15.75" customHeight="1">
      <c r="A31" s="160"/>
      <c r="B31" s="531" t="s">
        <v>82</v>
      </c>
      <c r="C31" s="532"/>
      <c r="D31" s="532"/>
      <c r="E31" s="533"/>
      <c r="F31" s="429" t="s">
        <v>131</v>
      </c>
      <c r="G31" s="430"/>
      <c r="H31" s="430"/>
      <c r="I31" s="430"/>
    </row>
    <row r="32" spans="1:9" ht="15.75" customHeight="1">
      <c r="A32" s="160"/>
      <c r="B32" s="512" t="s">
        <v>109</v>
      </c>
      <c r="C32" s="513"/>
      <c r="D32" s="513"/>
      <c r="E32" s="514"/>
      <c r="F32" s="515" t="s">
        <v>110</v>
      </c>
      <c r="G32" s="516"/>
      <c r="H32" s="516"/>
      <c r="I32" s="517"/>
    </row>
    <row r="33" spans="1:10" ht="14.25" customHeight="1">
      <c r="A33" s="160"/>
      <c r="B33" s="436" t="s">
        <v>145</v>
      </c>
      <c r="C33" s="436"/>
      <c r="D33" s="436"/>
      <c r="E33" s="436"/>
      <c r="F33" s="436"/>
      <c r="G33" s="436"/>
      <c r="H33" s="436"/>
      <c r="I33" s="436"/>
    </row>
    <row r="34" spans="1:10" ht="13.5" customHeight="1">
      <c r="A34" s="160"/>
      <c r="B34" s="437" t="s">
        <v>334</v>
      </c>
      <c r="C34" s="437"/>
      <c r="D34" s="437"/>
      <c r="E34" s="437"/>
      <c r="F34" s="430" t="s">
        <v>335</v>
      </c>
      <c r="G34" s="430"/>
      <c r="H34" s="430"/>
      <c r="I34" s="430"/>
    </row>
    <row r="35" spans="1:10">
      <c r="A35" s="160"/>
      <c r="B35" s="567" t="s">
        <v>148</v>
      </c>
      <c r="C35" s="568"/>
      <c r="D35" s="569">
        <f>CALENDARIZACION!R35</f>
        <v>173</v>
      </c>
      <c r="E35" s="570"/>
      <c r="F35" s="498" t="s">
        <v>115</v>
      </c>
      <c r="G35" s="499"/>
      <c r="H35" s="523" t="s">
        <v>116</v>
      </c>
      <c r="I35" s="523"/>
    </row>
    <row r="36" spans="1:10">
      <c r="A36" s="160"/>
      <c r="B36" s="508" t="s">
        <v>117</v>
      </c>
      <c r="C36" s="509"/>
      <c r="D36" s="510" t="s">
        <v>109</v>
      </c>
      <c r="E36" s="511"/>
      <c r="F36" s="486" t="s">
        <v>333</v>
      </c>
      <c r="G36" s="487"/>
      <c r="H36" s="434" t="s">
        <v>119</v>
      </c>
      <c r="I36" s="434"/>
    </row>
    <row r="37" spans="1:10">
      <c r="A37" s="160"/>
      <c r="B37" s="508" t="s">
        <v>49</v>
      </c>
      <c r="C37" s="509"/>
      <c r="D37" s="510" t="s">
        <v>188</v>
      </c>
      <c r="E37" s="511"/>
      <c r="F37" s="486" t="s">
        <v>120</v>
      </c>
      <c r="G37" s="487"/>
      <c r="H37" s="435" t="s">
        <v>121</v>
      </c>
      <c r="I37" s="435"/>
    </row>
    <row r="38" spans="1:10">
      <c r="A38" s="160"/>
      <c r="B38" s="500" t="s">
        <v>343</v>
      </c>
      <c r="C38" s="501"/>
      <c r="D38" s="501"/>
      <c r="E38" s="501"/>
      <c r="F38" s="501"/>
      <c r="G38" s="501"/>
      <c r="H38" s="501"/>
      <c r="I38" s="501"/>
    </row>
    <row r="39" spans="1:10">
      <c r="A39" s="160"/>
      <c r="B39" s="502" t="s">
        <v>229</v>
      </c>
      <c r="C39" s="503"/>
      <c r="D39" s="503"/>
      <c r="E39" s="504"/>
      <c r="F39" s="505" t="s">
        <v>50</v>
      </c>
      <c r="G39" s="506"/>
      <c r="H39" s="431" t="s">
        <v>143</v>
      </c>
      <c r="I39" s="431"/>
    </row>
    <row r="40" spans="1:10">
      <c r="A40" s="160"/>
      <c r="B40" s="432">
        <f>D43</f>
        <v>58</v>
      </c>
      <c r="C40" s="432"/>
      <c r="D40" s="432"/>
      <c r="E40" s="432"/>
      <c r="F40" s="507">
        <v>2026</v>
      </c>
      <c r="G40" s="507"/>
      <c r="H40" s="350" t="s">
        <v>112</v>
      </c>
      <c r="I40" s="350"/>
    </row>
    <row r="41" spans="1:10">
      <c r="A41" s="160"/>
      <c r="B41" s="491" t="s">
        <v>146</v>
      </c>
      <c r="C41" s="492"/>
      <c r="D41" s="492"/>
      <c r="E41" s="492"/>
      <c r="F41" s="492"/>
      <c r="G41" s="492"/>
      <c r="H41" s="492"/>
      <c r="I41" s="493"/>
    </row>
    <row r="42" spans="1:10" ht="36">
      <c r="A42" s="160"/>
      <c r="B42" s="494" t="s">
        <v>123</v>
      </c>
      <c r="C42" s="495"/>
      <c r="D42" s="151" t="s">
        <v>147</v>
      </c>
      <c r="E42" s="152" t="s">
        <v>85</v>
      </c>
      <c r="F42" s="496" t="s">
        <v>86</v>
      </c>
      <c r="G42" s="497"/>
      <c r="H42" s="125" t="s">
        <v>75</v>
      </c>
      <c r="I42" s="125" t="s">
        <v>76</v>
      </c>
    </row>
    <row r="43" spans="1:10">
      <c r="A43" s="160"/>
      <c r="B43" s="498" t="s">
        <v>277</v>
      </c>
      <c r="C43" s="499"/>
      <c r="D43" s="128">
        <f>SUM(CALENDARIZACION!F35:H35)</f>
        <v>58</v>
      </c>
      <c r="E43" s="129">
        <v>0</v>
      </c>
      <c r="F43" s="423">
        <f>SUM(CALENDARIZACION!F36:H36)</f>
        <v>58</v>
      </c>
      <c r="G43" s="423"/>
      <c r="H43" s="154">
        <v>46027</v>
      </c>
      <c r="I43" s="154">
        <v>46111</v>
      </c>
      <c r="J43" s="162"/>
    </row>
    <row r="44" spans="1:10">
      <c r="A44" s="160"/>
      <c r="B44" s="486" t="s">
        <v>278</v>
      </c>
      <c r="C44" s="487"/>
      <c r="D44" s="128">
        <f>SUM(CALENDARIZACION!I35:K35)</f>
        <v>50</v>
      </c>
      <c r="E44" s="131">
        <v>0</v>
      </c>
      <c r="F44" s="423">
        <f>SUM(CALENDARIZACION!I36:K36)</f>
        <v>0</v>
      </c>
      <c r="G44" s="423"/>
      <c r="H44" s="154"/>
      <c r="I44" s="154"/>
      <c r="J44" s="162"/>
    </row>
    <row r="45" spans="1:10">
      <c r="A45" s="160"/>
      <c r="B45" s="486" t="s">
        <v>133</v>
      </c>
      <c r="C45" s="487"/>
      <c r="D45" s="128">
        <f>SUM(CALENDARIZACION!L35:N35)</f>
        <v>50</v>
      </c>
      <c r="E45" s="129">
        <v>0</v>
      </c>
      <c r="F45" s="423">
        <f>SUM(CALENDARIZACION!L36:N36)</f>
        <v>0</v>
      </c>
      <c r="G45" s="423"/>
      <c r="H45" s="154"/>
      <c r="I45" s="154"/>
    </row>
    <row r="46" spans="1:10">
      <c r="A46" s="160"/>
      <c r="B46" s="488" t="s">
        <v>279</v>
      </c>
      <c r="C46" s="489"/>
      <c r="D46" s="132">
        <f>SUM(CALENDARIZACION!O35:Q35)</f>
        <v>15</v>
      </c>
      <c r="E46" s="133">
        <v>0</v>
      </c>
      <c r="F46" s="490">
        <f>SUM(CALENDARIZACION!O36:Q36)</f>
        <v>0</v>
      </c>
      <c r="G46" s="490"/>
      <c r="H46" s="154"/>
      <c r="I46" s="154"/>
    </row>
    <row r="47" spans="1:10" ht="24">
      <c r="A47" s="160"/>
      <c r="B47" s="424" t="s">
        <v>339</v>
      </c>
      <c r="C47" s="424"/>
      <c r="D47" s="155">
        <f>CALENDARIZACION!R35</f>
        <v>173</v>
      </c>
      <c r="E47" s="155">
        <v>0</v>
      </c>
      <c r="F47" s="425">
        <f>CALENDARIZACION!R36</f>
        <v>58</v>
      </c>
      <c r="G47" s="425"/>
      <c r="H47" s="126" t="s">
        <v>149</v>
      </c>
      <c r="I47" s="156">
        <f>CALENDARIZACION!U35</f>
        <v>0.33526011560693642</v>
      </c>
    </row>
    <row r="48" spans="1:10">
      <c r="A48" s="566"/>
      <c r="B48" s="566"/>
      <c r="C48" s="566"/>
      <c r="D48" s="566"/>
      <c r="E48" s="566"/>
      <c r="F48" s="566"/>
      <c r="G48" s="566"/>
      <c r="H48" s="566"/>
      <c r="I48" s="566"/>
    </row>
    <row r="49" spans="1:9" ht="22.5" customHeight="1">
      <c r="A49" s="566"/>
      <c r="B49" s="566"/>
      <c r="C49" s="566"/>
      <c r="D49" s="566"/>
      <c r="E49" s="566"/>
      <c r="F49" s="566"/>
      <c r="G49" s="566"/>
      <c r="H49" s="566"/>
      <c r="I49" s="566"/>
    </row>
    <row r="50" spans="1:9" ht="39" customHeight="1">
      <c r="A50" s="160"/>
      <c r="B50" s="450" t="s">
        <v>161</v>
      </c>
      <c r="C50" s="428"/>
      <c r="D50" s="419" t="s">
        <v>52</v>
      </c>
      <c r="E50" s="419"/>
      <c r="F50" s="419" t="s">
        <v>155</v>
      </c>
      <c r="G50" s="419"/>
      <c r="H50" s="419"/>
      <c r="I50" s="419"/>
    </row>
    <row r="51" spans="1:9" ht="33.75" customHeight="1">
      <c r="A51" s="160"/>
      <c r="B51" s="420" t="str">
        <f>D8</f>
        <v>PP2- A1  C2</v>
      </c>
      <c r="C51" s="420"/>
      <c r="D51" s="357" t="str">
        <f>B15</f>
        <v xml:space="preserve">Personas capacitadas en materia de pc </v>
      </c>
      <c r="E51" s="357"/>
      <c r="F51" s="136" t="s">
        <v>156</v>
      </c>
      <c r="G51" s="126" t="s">
        <v>157</v>
      </c>
      <c r="H51" s="136" t="s">
        <v>67</v>
      </c>
      <c r="I51" s="137" t="s">
        <v>68</v>
      </c>
    </row>
    <row r="52" spans="1:9" ht="30" customHeight="1">
      <c r="A52" s="160"/>
      <c r="B52" s="421"/>
      <c r="C52" s="421"/>
      <c r="D52" s="422"/>
      <c r="E52" s="422"/>
      <c r="F52" s="138">
        <f>CALENDARIZACION!S35</f>
        <v>173</v>
      </c>
      <c r="G52" s="134">
        <f>CALENDARIZACION!S36</f>
        <v>58</v>
      </c>
      <c r="H52" s="138">
        <f>CALENDARIZACION!T35</f>
        <v>115</v>
      </c>
      <c r="I52" s="139">
        <f>CALENDARIZACION!U35</f>
        <v>0.33526011560693642</v>
      </c>
    </row>
    <row r="53" spans="1:9" ht="20.25" customHeight="1">
      <c r="A53" s="163">
        <v>1</v>
      </c>
      <c r="B53" s="354">
        <v>0</v>
      </c>
      <c r="C53" s="354"/>
      <c r="D53" s="354"/>
      <c r="E53" s="354"/>
      <c r="F53" s="354"/>
      <c r="G53" s="354"/>
      <c r="H53" s="354"/>
      <c r="I53" s="354"/>
    </row>
    <row r="54" spans="1:9">
      <c r="A54" s="163">
        <v>1</v>
      </c>
      <c r="B54" s="354"/>
      <c r="C54" s="354"/>
      <c r="D54" s="354"/>
      <c r="E54" s="354"/>
      <c r="F54" s="354"/>
      <c r="G54" s="354"/>
      <c r="H54" s="354"/>
      <c r="I54" s="354"/>
    </row>
    <row r="55" spans="1:9">
      <c r="A55" s="163">
        <v>1</v>
      </c>
      <c r="B55" s="354"/>
      <c r="C55" s="354"/>
      <c r="D55" s="354"/>
      <c r="E55" s="354"/>
      <c r="F55" s="354"/>
      <c r="G55" s="354"/>
      <c r="H55" s="354"/>
      <c r="I55" s="354"/>
    </row>
    <row r="56" spans="1:9">
      <c r="A56" s="163">
        <v>1</v>
      </c>
      <c r="B56" s="354"/>
      <c r="C56" s="354"/>
      <c r="D56" s="354"/>
      <c r="E56" s="354"/>
      <c r="F56" s="354"/>
      <c r="G56" s="354"/>
      <c r="H56" s="354"/>
      <c r="I56" s="354"/>
    </row>
    <row r="57" spans="1:9">
      <c r="A57" s="163">
        <v>1</v>
      </c>
      <c r="B57" s="354"/>
      <c r="C57" s="354"/>
      <c r="D57" s="354"/>
      <c r="E57" s="354"/>
      <c r="F57" s="354"/>
      <c r="G57" s="354"/>
      <c r="H57" s="354"/>
      <c r="I57" s="354"/>
    </row>
    <row r="58" spans="1:9">
      <c r="A58" s="163">
        <v>1</v>
      </c>
      <c r="B58" s="354"/>
      <c r="C58" s="354"/>
      <c r="D58" s="354"/>
      <c r="E58" s="354"/>
      <c r="F58" s="354"/>
      <c r="G58" s="354"/>
      <c r="H58" s="354"/>
      <c r="I58" s="354"/>
    </row>
    <row r="59" spans="1:9">
      <c r="A59" s="163">
        <v>1</v>
      </c>
      <c r="B59" s="354"/>
      <c r="C59" s="354"/>
      <c r="D59" s="354"/>
      <c r="E59" s="354"/>
      <c r="F59" s="354"/>
      <c r="G59" s="354"/>
      <c r="H59" s="354"/>
      <c r="I59" s="354"/>
    </row>
    <row r="60" spans="1:9">
      <c r="A60" s="163">
        <v>1</v>
      </c>
      <c r="B60" s="354"/>
      <c r="C60" s="354"/>
      <c r="D60" s="354"/>
      <c r="E60" s="354"/>
      <c r="F60" s="354"/>
      <c r="G60" s="354"/>
      <c r="H60" s="354"/>
      <c r="I60" s="354"/>
    </row>
    <row r="61" spans="1:9">
      <c r="A61" s="163">
        <v>1</v>
      </c>
      <c r="B61" s="354"/>
      <c r="C61" s="354"/>
      <c r="D61" s="354"/>
      <c r="E61" s="354"/>
      <c r="F61" s="354"/>
      <c r="G61" s="354"/>
      <c r="H61" s="354"/>
      <c r="I61" s="354"/>
    </row>
    <row r="62" spans="1:9">
      <c r="A62" s="163">
        <v>1</v>
      </c>
      <c r="B62" s="354"/>
      <c r="C62" s="354"/>
      <c r="D62" s="354"/>
      <c r="E62" s="354"/>
      <c r="F62" s="354"/>
      <c r="G62" s="354"/>
      <c r="H62" s="354"/>
      <c r="I62" s="354"/>
    </row>
    <row r="63" spans="1:9">
      <c r="A63" s="163">
        <v>1</v>
      </c>
      <c r="B63" s="354"/>
      <c r="C63" s="354"/>
      <c r="D63" s="354"/>
      <c r="E63" s="354"/>
      <c r="F63" s="354"/>
      <c r="G63" s="354"/>
      <c r="H63" s="354"/>
      <c r="I63" s="354"/>
    </row>
    <row r="64" spans="1:9">
      <c r="A64" s="163">
        <v>1</v>
      </c>
      <c r="B64" s="354"/>
      <c r="C64" s="354"/>
      <c r="D64" s="354"/>
      <c r="E64" s="354"/>
      <c r="F64" s="354"/>
      <c r="G64" s="354"/>
      <c r="H64" s="354"/>
      <c r="I64" s="354"/>
    </row>
    <row r="65" spans="1:9">
      <c r="A65" s="163">
        <v>1</v>
      </c>
      <c r="B65" s="354"/>
      <c r="C65" s="354"/>
      <c r="D65" s="354"/>
      <c r="E65" s="354"/>
      <c r="F65" s="354"/>
      <c r="G65" s="354"/>
      <c r="H65" s="354"/>
      <c r="I65" s="354"/>
    </row>
    <row r="66" spans="1:9">
      <c r="A66" s="163">
        <v>1</v>
      </c>
      <c r="B66" s="354"/>
      <c r="C66" s="354"/>
      <c r="D66" s="354"/>
      <c r="E66" s="354"/>
      <c r="F66" s="354"/>
      <c r="G66" s="354"/>
      <c r="H66" s="354"/>
      <c r="I66" s="354"/>
    </row>
    <row r="67" spans="1:9">
      <c r="A67" s="163">
        <v>1</v>
      </c>
      <c r="B67" s="354"/>
      <c r="C67" s="354"/>
      <c r="D67" s="354"/>
      <c r="E67" s="354"/>
      <c r="F67" s="354"/>
      <c r="G67" s="354"/>
      <c r="H67" s="354"/>
      <c r="I67" s="354"/>
    </row>
    <row r="68" spans="1:9" ht="17.25" customHeight="1">
      <c r="A68" s="163">
        <v>1</v>
      </c>
      <c r="B68" s="354"/>
      <c r="C68" s="354"/>
      <c r="D68" s="354"/>
      <c r="E68" s="354"/>
      <c r="F68" s="354"/>
      <c r="G68" s="354"/>
      <c r="H68" s="354"/>
      <c r="I68" s="354"/>
    </row>
    <row r="69" spans="1:9">
      <c r="A69" s="163">
        <v>1</v>
      </c>
      <c r="B69" s="456" t="s">
        <v>282</v>
      </c>
      <c r="C69" s="456"/>
      <c r="D69" s="456"/>
      <c r="E69" s="456"/>
      <c r="F69" s="456"/>
      <c r="G69" s="456"/>
      <c r="H69" s="456"/>
      <c r="I69" s="456"/>
    </row>
    <row r="70" spans="1:9">
      <c r="A70" s="163">
        <v>1</v>
      </c>
      <c r="B70" s="456"/>
      <c r="C70" s="456"/>
      <c r="D70" s="456"/>
      <c r="E70" s="456"/>
      <c r="F70" s="456"/>
      <c r="G70" s="456"/>
      <c r="H70" s="456"/>
      <c r="I70" s="456"/>
    </row>
    <row r="71" spans="1:9">
      <c r="A71" s="163">
        <v>1</v>
      </c>
      <c r="B71" s="408" t="s">
        <v>277</v>
      </c>
      <c r="C71" s="408"/>
      <c r="D71" s="408"/>
      <c r="E71" s="416">
        <f>F43/D43</f>
        <v>1</v>
      </c>
      <c r="F71" s="416"/>
      <c r="G71" s="416"/>
      <c r="H71" s="416"/>
      <c r="I71" s="416"/>
    </row>
    <row r="72" spans="1:9">
      <c r="A72" s="163">
        <v>1</v>
      </c>
      <c r="B72" s="408"/>
      <c r="C72" s="408"/>
      <c r="D72" s="408"/>
      <c r="E72" s="416"/>
      <c r="F72" s="416"/>
      <c r="G72" s="416"/>
      <c r="H72" s="416"/>
      <c r="I72" s="416"/>
    </row>
    <row r="73" spans="1:9">
      <c r="B73" s="408" t="s">
        <v>278</v>
      </c>
      <c r="C73" s="408"/>
      <c r="D73" s="408"/>
      <c r="E73" s="416">
        <f>F44/D44</f>
        <v>0</v>
      </c>
      <c r="F73" s="416"/>
      <c r="G73" s="416"/>
      <c r="H73" s="416"/>
      <c r="I73" s="416"/>
    </row>
    <row r="74" spans="1:9">
      <c r="B74" s="408"/>
      <c r="C74" s="408"/>
      <c r="D74" s="408"/>
      <c r="E74" s="416"/>
      <c r="F74" s="416"/>
      <c r="G74" s="416"/>
      <c r="H74" s="416"/>
      <c r="I74" s="416"/>
    </row>
    <row r="75" spans="1:9" ht="12.75" customHeight="1">
      <c r="B75" s="408" t="s">
        <v>133</v>
      </c>
      <c r="C75" s="408"/>
      <c r="D75" s="408"/>
      <c r="E75" s="416">
        <f>F45/D45</f>
        <v>0</v>
      </c>
      <c r="F75" s="416"/>
      <c r="G75" s="416"/>
      <c r="H75" s="416"/>
      <c r="I75" s="416"/>
    </row>
    <row r="76" spans="1:9" ht="12.75" customHeight="1">
      <c r="B76" s="408"/>
      <c r="C76" s="408"/>
      <c r="D76" s="408"/>
      <c r="E76" s="416"/>
      <c r="F76" s="416"/>
      <c r="G76" s="416"/>
      <c r="H76" s="416"/>
      <c r="I76" s="416"/>
    </row>
    <row r="77" spans="1:9">
      <c r="B77" s="408" t="s">
        <v>279</v>
      </c>
      <c r="C77" s="408"/>
      <c r="D77" s="408"/>
      <c r="E77" s="416">
        <f>F46/D46</f>
        <v>0</v>
      </c>
      <c r="F77" s="416"/>
      <c r="G77" s="416"/>
      <c r="H77" s="416"/>
      <c r="I77" s="416"/>
    </row>
    <row r="78" spans="1:9">
      <c r="B78" s="408"/>
      <c r="C78" s="408"/>
      <c r="D78" s="408"/>
      <c r="E78" s="416"/>
      <c r="F78" s="416"/>
      <c r="G78" s="416"/>
      <c r="H78" s="416"/>
      <c r="I78" s="416"/>
    </row>
    <row r="79" spans="1:9">
      <c r="B79" s="481"/>
      <c r="C79" s="481"/>
      <c r="D79" s="481"/>
      <c r="E79" s="481"/>
      <c r="F79" s="481"/>
      <c r="G79" s="481"/>
      <c r="H79" s="481"/>
      <c r="I79" s="48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00000000-0004-0000-1000-000000000000}"/>
    <hyperlink ref="H24" r:id="rId2" xr:uid="{00000000-0004-0000-1000-000001000000}"/>
    <hyperlink ref="H25" r:id="rId3" xr:uid="{00000000-0004-0000-1000-000002000000}"/>
  </hyperlinks>
  <pageMargins left="0.7" right="0.7" top="0.75" bottom="0.75" header="0.3" footer="0.3"/>
  <pageSetup scale="57"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000-000000000000}">
          <x14:formula1>
            <xm:f>'NO SE EDITA'!$J$3:$J$6</xm:f>
          </x14:formula1>
          <xm:sqref>F40:G40</xm:sqref>
        </x14:dataValidation>
        <x14:dataValidation type="list" allowBlank="1" showInputMessage="1" showErrorMessage="1" xr:uid="{00000000-0002-0000-1000-000001000000}">
          <x14:formula1>
            <xm:f>'NO SE EDITA'!$F$3:$F$4</xm:f>
          </x14:formula1>
          <xm:sqref>F30:I30</xm:sqref>
        </x14:dataValidation>
        <x14:dataValidation type="list" allowBlank="1" showInputMessage="1" showErrorMessage="1" xr:uid="{00000000-0002-0000-1000-000002000000}">
          <x14:formula1>
            <xm:f>'NO SE EDITA'!$E$3:$E$4</xm:f>
          </x14:formula1>
          <xm:sqref>B30:E30</xm:sqref>
        </x14:dataValidation>
        <x14:dataValidation type="list" allowBlank="1" showInputMessage="1" showErrorMessage="1" xr:uid="{00000000-0002-0000-1000-000003000000}">
          <x14:formula1>
            <xm:f>'NO SE EDITA'!$M$3:$M$4</xm:f>
          </x14:formula1>
          <xm:sqref>D37:E37</xm:sqref>
        </x14:dataValidation>
        <x14:dataValidation type="list" allowBlank="1" showInputMessage="1" showErrorMessage="1" xr:uid="{00000000-0002-0000-1000-000004000000}">
          <x14:formula1>
            <xm:f>'NO SE EDITA'!$B$3:$B$4</xm:f>
          </x14:formula1>
          <xm:sqref>B27:C28</xm:sqref>
        </x14:dataValidation>
        <x14:dataValidation type="list" allowBlank="1" showInputMessage="1" showErrorMessage="1" xr:uid="{00000000-0002-0000-1000-000005000000}">
          <x14:formula1>
            <xm:f>'NO SE EDITA'!$D$3:$D$4</xm:f>
          </x14:formula1>
          <xm:sqref>F28</xm:sqref>
        </x14:dataValidation>
        <x14:dataValidation type="list" allowBlank="1" showInputMessage="1" showErrorMessage="1" xr:uid="{00000000-0002-0000-1000-000006000000}">
          <x14:formula1>
            <xm:f>'NO SE EDITA'!$H$3:$H$4</xm:f>
          </x14:formula1>
          <xm:sqref>F32:I32</xm:sqref>
        </x14:dataValidation>
        <x14:dataValidation type="list" allowBlank="1" showInputMessage="1" showErrorMessage="1" xr:uid="{00000000-0002-0000-1000-000007000000}">
          <x14:formula1>
            <xm:f>'NO SE EDITA'!$G$3:$G$5</xm:f>
          </x14:formula1>
          <xm:sqref>B32:E32 D36:E36 H40:I40</xm:sqref>
        </x14:dataValidation>
        <x14:dataValidation type="list" allowBlank="1" showInputMessage="1" showErrorMessage="1" xr:uid="{00000000-0002-0000-1000-000008000000}">
          <x14:formula1>
            <xm:f>'NO SE EDITA'!$C$3:$C$6</xm:f>
          </x14:formula1>
          <xm:sqref>D28:E28</xm:sqref>
        </x14:dataValidation>
        <x14:dataValidation type="list" allowBlank="1" showInputMessage="1" showErrorMessage="1" xr:uid="{00000000-0002-0000-1000-000009000000}">
          <x14:formula1>
            <xm:f>'NO SE EDITA'!$L$3:$L$6</xm:f>
          </x14:formula1>
          <xm:sqref>I43:I46</xm:sqref>
        </x14:dataValidation>
        <x14:dataValidation type="list" allowBlank="1" showInputMessage="1" showErrorMessage="1" xr:uid="{00000000-0002-0000-1000-00000A000000}">
          <x14:formula1>
            <xm:f>'NO SE EDITA'!$K$3:$K$6</xm:f>
          </x14:formula1>
          <xm:sqref>H43:H46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T99"/>
  <sheetViews>
    <sheetView zoomScale="55" zoomScaleNormal="55" workbookViewId="0">
      <selection activeCell="S12" sqref="S12:S17"/>
    </sheetView>
  </sheetViews>
  <sheetFormatPr baseColWidth="10" defaultRowHeight="36" customHeight="1"/>
  <cols>
    <col min="1" max="1" width="22.83203125" style="89" customWidth="1"/>
    <col min="2" max="2" width="12" style="89"/>
    <col min="3" max="3" width="12.83203125" style="89" customWidth="1"/>
    <col min="4" max="4" width="14" style="148" customWidth="1"/>
    <col min="5" max="5" width="16" style="148" customWidth="1"/>
    <col min="6" max="6" width="60.83203125" style="89" customWidth="1"/>
    <col min="7" max="7" width="60.1640625" style="89" customWidth="1"/>
    <col min="8" max="8" width="23.6640625" style="89" customWidth="1"/>
    <col min="9" max="9" width="56.6640625" style="89" customWidth="1"/>
    <col min="10" max="10" width="35.1640625" style="89" customWidth="1"/>
    <col min="11" max="11" width="17.1640625" style="89" customWidth="1"/>
    <col min="12" max="12" width="16.5" style="89" customWidth="1"/>
    <col min="13" max="16" width="17.1640625" style="89" customWidth="1"/>
    <col min="17" max="17" width="18.5" style="89" customWidth="1"/>
    <col min="18" max="18" width="40.5" style="89" customWidth="1"/>
    <col min="19" max="19" width="33.33203125" style="89" customWidth="1"/>
    <col min="20" max="16384" width="12" style="89"/>
  </cols>
  <sheetData>
    <row r="2" spans="1:20" ht="36" customHeight="1">
      <c r="A2" s="572" t="s">
        <v>134</v>
      </c>
      <c r="B2" s="572"/>
      <c r="C2" s="572"/>
      <c r="D2" s="572"/>
      <c r="E2" s="572"/>
      <c r="F2" s="572"/>
      <c r="G2" s="572"/>
      <c r="H2" s="572"/>
      <c r="I2" s="572"/>
      <c r="J2" s="572"/>
      <c r="K2" s="572"/>
      <c r="L2" s="572"/>
      <c r="M2" s="572"/>
      <c r="N2" s="572"/>
      <c r="O2" s="572"/>
      <c r="P2" s="572"/>
      <c r="Q2" s="572"/>
      <c r="R2" s="572"/>
      <c r="S2" s="572"/>
    </row>
    <row r="3" spans="1:20" ht="36" customHeight="1">
      <c r="A3" s="571"/>
      <c r="B3" s="571"/>
      <c r="C3" s="571"/>
      <c r="D3" s="571"/>
      <c r="E3" s="571"/>
      <c r="F3" s="571"/>
      <c r="G3" s="571"/>
      <c r="H3" s="571"/>
      <c r="I3" s="571"/>
      <c r="J3" s="571"/>
      <c r="K3" s="571"/>
      <c r="L3" s="571"/>
      <c r="M3" s="571"/>
      <c r="N3" s="571"/>
      <c r="O3" s="571"/>
      <c r="P3" s="571"/>
      <c r="Q3" s="571"/>
      <c r="R3" s="571"/>
      <c r="S3" s="571"/>
    </row>
    <row r="4" spans="1:20" ht="51.75" customHeight="1">
      <c r="A4" s="140" t="s">
        <v>132</v>
      </c>
      <c r="B4" s="124" t="s">
        <v>125</v>
      </c>
      <c r="C4" s="77" t="s">
        <v>74</v>
      </c>
      <c r="D4" s="149" t="s">
        <v>75</v>
      </c>
      <c r="E4" s="149" t="s">
        <v>76</v>
      </c>
      <c r="F4" s="77" t="s">
        <v>77</v>
      </c>
      <c r="G4" s="77" t="s">
        <v>78</v>
      </c>
      <c r="H4" s="77" t="s">
        <v>79</v>
      </c>
      <c r="I4" s="77" t="s">
        <v>80</v>
      </c>
      <c r="J4" s="77" t="s">
        <v>227</v>
      </c>
      <c r="K4" s="77" t="s">
        <v>81</v>
      </c>
      <c r="L4" s="77" t="s">
        <v>82</v>
      </c>
      <c r="M4" s="77" t="s">
        <v>83</v>
      </c>
      <c r="N4" s="77" t="s">
        <v>84</v>
      </c>
      <c r="O4" s="77" t="s">
        <v>85</v>
      </c>
      <c r="P4" s="77" t="s">
        <v>86</v>
      </c>
      <c r="Q4" s="77" t="s">
        <v>87</v>
      </c>
      <c r="R4" s="77" t="s">
        <v>138</v>
      </c>
      <c r="S4" s="77" t="s">
        <v>88</v>
      </c>
    </row>
    <row r="5" spans="1:20" ht="36" customHeight="1">
      <c r="A5" s="143" t="s">
        <v>226</v>
      </c>
      <c r="B5" s="24" t="s">
        <v>432</v>
      </c>
      <c r="C5" s="144">
        <v>2026</v>
      </c>
      <c r="D5" s="145">
        <v>46027</v>
      </c>
      <c r="E5" s="145">
        <v>46111</v>
      </c>
      <c r="F5" s="24" t="s">
        <v>218</v>
      </c>
      <c r="G5" s="24" t="s">
        <v>378</v>
      </c>
      <c r="H5" s="24" t="s">
        <v>97</v>
      </c>
      <c r="I5" s="24" t="s">
        <v>379</v>
      </c>
      <c r="J5" s="24" t="s">
        <v>228</v>
      </c>
      <c r="K5" s="24" t="s">
        <v>108</v>
      </c>
      <c r="L5" s="24" t="s">
        <v>109</v>
      </c>
      <c r="M5" s="144">
        <v>3</v>
      </c>
      <c r="N5" s="144">
        <v>12</v>
      </c>
      <c r="O5" s="144">
        <v>0</v>
      </c>
      <c r="P5" s="198">
        <v>0.42</v>
      </c>
      <c r="Q5" s="144" t="s">
        <v>126</v>
      </c>
      <c r="R5" s="24" t="s">
        <v>230</v>
      </c>
      <c r="S5" s="24" t="s">
        <v>272</v>
      </c>
      <c r="T5" s="146"/>
    </row>
    <row r="6" spans="1:20" ht="36" customHeight="1">
      <c r="A6" s="143" t="s">
        <v>226</v>
      </c>
      <c r="B6" s="24" t="s">
        <v>423</v>
      </c>
      <c r="C6" s="144">
        <v>2026</v>
      </c>
      <c r="D6" s="145">
        <v>46027</v>
      </c>
      <c r="E6" s="145">
        <v>46203</v>
      </c>
      <c r="F6" s="24" t="s">
        <v>218</v>
      </c>
      <c r="G6" s="24" t="s">
        <v>472</v>
      </c>
      <c r="H6" s="24" t="s">
        <v>98</v>
      </c>
      <c r="I6" s="24" t="s">
        <v>473</v>
      </c>
      <c r="J6" s="24" t="s">
        <v>390</v>
      </c>
      <c r="K6" s="24" t="s">
        <v>108</v>
      </c>
      <c r="L6" s="24" t="s">
        <v>109</v>
      </c>
      <c r="M6" s="207">
        <v>171245.9</v>
      </c>
      <c r="N6" s="206">
        <v>406600</v>
      </c>
      <c r="O6" s="24">
        <v>0</v>
      </c>
      <c r="P6" s="198">
        <v>0.27</v>
      </c>
      <c r="Q6" s="24" t="s">
        <v>126</v>
      </c>
      <c r="R6" s="24" t="s">
        <v>230</v>
      </c>
      <c r="S6" s="24" t="s">
        <v>272</v>
      </c>
      <c r="T6" s="147"/>
    </row>
    <row r="7" spans="1:20" ht="36" customHeight="1">
      <c r="A7" s="143" t="s">
        <v>226</v>
      </c>
      <c r="B7" s="24" t="s">
        <v>422</v>
      </c>
      <c r="C7" s="144">
        <v>2026</v>
      </c>
      <c r="D7" s="145">
        <v>46027</v>
      </c>
      <c r="E7" s="145">
        <v>46203</v>
      </c>
      <c r="F7" s="24" t="s">
        <v>218</v>
      </c>
      <c r="G7" s="24" t="s">
        <v>536</v>
      </c>
      <c r="H7" s="24" t="s">
        <v>98</v>
      </c>
      <c r="I7" s="24" t="s">
        <v>477</v>
      </c>
      <c r="J7" s="24" t="s">
        <v>386</v>
      </c>
      <c r="K7" s="24" t="s">
        <v>108</v>
      </c>
      <c r="L7" s="24" t="s">
        <v>109</v>
      </c>
      <c r="M7" s="24">
        <v>195</v>
      </c>
      <c r="N7" s="24">
        <v>715</v>
      </c>
      <c r="O7" s="24">
        <v>0</v>
      </c>
      <c r="P7" s="198">
        <v>0.26</v>
      </c>
      <c r="Q7" s="24" t="s">
        <v>126</v>
      </c>
      <c r="R7" s="24" t="s">
        <v>230</v>
      </c>
      <c r="S7" s="24" t="s">
        <v>272</v>
      </c>
      <c r="T7" s="147"/>
    </row>
    <row r="8" spans="1:20" ht="36" customHeight="1">
      <c r="A8" s="143" t="s">
        <v>226</v>
      </c>
      <c r="B8" s="24" t="s">
        <v>427</v>
      </c>
      <c r="C8" s="144">
        <v>2026</v>
      </c>
      <c r="D8" s="145">
        <v>46027</v>
      </c>
      <c r="E8" s="145">
        <v>46203</v>
      </c>
      <c r="F8" s="24" t="s">
        <v>218</v>
      </c>
      <c r="G8" s="24" t="s">
        <v>498</v>
      </c>
      <c r="H8" s="24" t="s">
        <v>98</v>
      </c>
      <c r="I8" s="24" t="s">
        <v>537</v>
      </c>
      <c r="J8" s="24" t="s">
        <v>387</v>
      </c>
      <c r="K8" s="24" t="s">
        <v>108</v>
      </c>
      <c r="L8" s="24" t="s">
        <v>109</v>
      </c>
      <c r="M8" s="24">
        <v>95</v>
      </c>
      <c r="N8" s="24">
        <v>365</v>
      </c>
      <c r="O8" s="24">
        <v>0</v>
      </c>
      <c r="P8" s="198">
        <v>0.26</v>
      </c>
      <c r="Q8" s="24" t="s">
        <v>126</v>
      </c>
      <c r="R8" s="24" t="s">
        <v>230</v>
      </c>
      <c r="S8" s="24" t="s">
        <v>272</v>
      </c>
      <c r="T8" s="147"/>
    </row>
    <row r="9" spans="1:20" ht="65.25" customHeight="1">
      <c r="A9" s="143" t="s">
        <v>226</v>
      </c>
      <c r="B9" s="24" t="s">
        <v>428</v>
      </c>
      <c r="C9" s="144">
        <v>2026</v>
      </c>
      <c r="D9" s="145">
        <v>46027</v>
      </c>
      <c r="E9" s="145">
        <v>46203</v>
      </c>
      <c r="F9" s="24" t="s">
        <v>218</v>
      </c>
      <c r="G9" s="24" t="s">
        <v>499</v>
      </c>
      <c r="H9" s="24" t="s">
        <v>98</v>
      </c>
      <c r="I9" s="24" t="s">
        <v>483</v>
      </c>
      <c r="J9" s="24" t="s">
        <v>388</v>
      </c>
      <c r="K9" s="24" t="s">
        <v>108</v>
      </c>
      <c r="L9" s="24" t="s">
        <v>109</v>
      </c>
      <c r="M9" s="24">
        <v>107</v>
      </c>
      <c r="N9" s="24">
        <v>327</v>
      </c>
      <c r="O9" s="24">
        <v>0</v>
      </c>
      <c r="P9" s="198">
        <v>0.33</v>
      </c>
      <c r="Q9" s="24" t="s">
        <v>126</v>
      </c>
      <c r="R9" s="24" t="s">
        <v>230</v>
      </c>
      <c r="S9" s="24" t="s">
        <v>272</v>
      </c>
      <c r="T9" s="147"/>
    </row>
    <row r="10" spans="1:20" ht="51" customHeight="1">
      <c r="A10" s="143" t="s">
        <v>226</v>
      </c>
      <c r="B10" s="24" t="s">
        <v>429</v>
      </c>
      <c r="C10" s="144">
        <v>2026</v>
      </c>
      <c r="D10" s="145">
        <v>46027</v>
      </c>
      <c r="E10" s="145">
        <v>46203</v>
      </c>
      <c r="F10" s="24" t="s">
        <v>218</v>
      </c>
      <c r="G10" s="24" t="s">
        <v>500</v>
      </c>
      <c r="H10" s="24" t="s">
        <v>98</v>
      </c>
      <c r="I10" s="24" t="s">
        <v>487</v>
      </c>
      <c r="J10" s="24" t="s">
        <v>425</v>
      </c>
      <c r="K10" s="24" t="s">
        <v>108</v>
      </c>
      <c r="L10" s="24" t="s">
        <v>109</v>
      </c>
      <c r="M10" s="24">
        <v>1</v>
      </c>
      <c r="N10" s="24">
        <v>4</v>
      </c>
      <c r="O10" s="24">
        <v>0</v>
      </c>
      <c r="P10" s="198">
        <v>0.25</v>
      </c>
      <c r="Q10" s="24" t="s">
        <v>126</v>
      </c>
      <c r="R10" s="24" t="s">
        <v>230</v>
      </c>
      <c r="S10" s="24" t="s">
        <v>272</v>
      </c>
      <c r="T10" s="147"/>
    </row>
    <row r="11" spans="1:20" ht="36" customHeight="1">
      <c r="A11" s="143" t="s">
        <v>226</v>
      </c>
      <c r="B11" s="24" t="s">
        <v>430</v>
      </c>
      <c r="C11" s="144">
        <v>2026</v>
      </c>
      <c r="D11" s="145">
        <v>46027</v>
      </c>
      <c r="E11" s="145">
        <v>46203</v>
      </c>
      <c r="F11" s="24" t="s">
        <v>218</v>
      </c>
      <c r="G11" s="24" t="s">
        <v>501</v>
      </c>
      <c r="H11" s="24" t="s">
        <v>98</v>
      </c>
      <c r="I11" s="24" t="s">
        <v>491</v>
      </c>
      <c r="J11" s="24" t="s">
        <v>389</v>
      </c>
      <c r="K11" s="24" t="s">
        <v>108</v>
      </c>
      <c r="L11" s="24" t="s">
        <v>109</v>
      </c>
      <c r="M11" s="24">
        <v>58</v>
      </c>
      <c r="N11" s="24">
        <v>173</v>
      </c>
      <c r="O11" s="24">
        <v>0</v>
      </c>
      <c r="P11" s="198">
        <v>0.34</v>
      </c>
      <c r="Q11" s="24" t="s">
        <v>126</v>
      </c>
      <c r="R11" s="24" t="s">
        <v>230</v>
      </c>
      <c r="S11" s="24" t="s">
        <v>272</v>
      </c>
      <c r="T11" s="147"/>
    </row>
    <row r="12" spans="1:20" ht="36" customHeight="1">
      <c r="A12" s="143"/>
      <c r="B12" s="24"/>
      <c r="C12" s="144"/>
      <c r="D12" s="145"/>
      <c r="E12" s="145"/>
      <c r="F12" s="24"/>
      <c r="G12" s="24"/>
      <c r="H12" s="24"/>
      <c r="I12" s="24"/>
      <c r="J12" s="24"/>
      <c r="K12" s="24"/>
      <c r="L12" s="24"/>
      <c r="M12" s="24"/>
      <c r="N12" s="24"/>
      <c r="O12" s="24"/>
      <c r="P12" s="24"/>
      <c r="Q12" s="24"/>
      <c r="R12" s="24"/>
      <c r="S12" s="24"/>
      <c r="T12" s="147"/>
    </row>
    <row r="13" spans="1:20" ht="36" customHeight="1">
      <c r="A13" s="143"/>
      <c r="B13" s="24"/>
      <c r="C13" s="144"/>
      <c r="D13" s="145"/>
      <c r="E13" s="145"/>
      <c r="F13" s="24"/>
      <c r="G13" s="24"/>
      <c r="H13" s="24"/>
      <c r="I13" s="24"/>
      <c r="J13" s="24"/>
      <c r="K13" s="24"/>
      <c r="L13" s="24"/>
      <c r="M13" s="24"/>
      <c r="N13" s="24"/>
      <c r="O13" s="24"/>
      <c r="P13" s="24"/>
      <c r="Q13" s="24"/>
      <c r="R13" s="24"/>
      <c r="S13" s="24"/>
      <c r="T13" s="147"/>
    </row>
    <row r="14" spans="1:20" ht="36" customHeight="1">
      <c r="A14" s="143"/>
      <c r="B14" s="24"/>
      <c r="C14" s="144"/>
      <c r="D14" s="145"/>
      <c r="E14" s="145"/>
      <c r="F14" s="24"/>
      <c r="G14" s="24"/>
      <c r="H14" s="24"/>
      <c r="I14" s="24"/>
      <c r="J14" s="24"/>
      <c r="K14" s="24"/>
      <c r="L14" s="24"/>
      <c r="M14" s="24"/>
      <c r="N14" s="24"/>
      <c r="O14" s="24"/>
      <c r="P14" s="24"/>
      <c r="Q14" s="24"/>
      <c r="R14" s="24"/>
      <c r="S14" s="24"/>
      <c r="T14" s="147"/>
    </row>
    <row r="15" spans="1:20" ht="36" customHeight="1">
      <c r="A15" s="143"/>
      <c r="B15" s="24"/>
      <c r="C15" s="144"/>
      <c r="D15" s="145"/>
      <c r="E15" s="145"/>
      <c r="F15" s="24"/>
      <c r="G15" s="24"/>
      <c r="H15" s="24"/>
      <c r="I15" s="24"/>
      <c r="J15" s="24"/>
      <c r="K15" s="24"/>
      <c r="L15" s="24"/>
      <c r="M15" s="24"/>
      <c r="N15" s="24"/>
      <c r="O15" s="24"/>
      <c r="P15" s="24"/>
      <c r="Q15" s="24"/>
      <c r="R15" s="24"/>
      <c r="S15" s="24"/>
      <c r="T15" s="147"/>
    </row>
    <row r="16" spans="1:20" ht="36" customHeight="1">
      <c r="A16" s="143"/>
      <c r="B16" s="24"/>
      <c r="C16" s="144"/>
      <c r="D16" s="145"/>
      <c r="E16" s="145"/>
      <c r="F16" s="24"/>
      <c r="G16" s="24"/>
      <c r="H16" s="24"/>
      <c r="I16" s="24"/>
      <c r="J16" s="24"/>
      <c r="K16" s="24"/>
      <c r="L16" s="24"/>
      <c r="M16" s="24"/>
      <c r="N16" s="24"/>
      <c r="O16" s="24"/>
      <c r="P16" s="24"/>
      <c r="Q16" s="24"/>
      <c r="R16" s="24"/>
      <c r="S16" s="24"/>
      <c r="T16" s="147"/>
    </row>
    <row r="17" spans="1:20" ht="36" customHeight="1">
      <c r="A17" s="143"/>
      <c r="B17" s="24"/>
      <c r="C17" s="144"/>
      <c r="D17" s="145"/>
      <c r="E17" s="145"/>
      <c r="F17" s="24"/>
      <c r="G17" s="24"/>
      <c r="H17" s="24"/>
      <c r="I17" s="24"/>
      <c r="J17" s="24"/>
      <c r="K17" s="24"/>
      <c r="L17" s="24"/>
      <c r="M17" s="24"/>
      <c r="N17" s="24"/>
      <c r="O17" s="24"/>
      <c r="P17" s="24"/>
      <c r="Q17" s="24"/>
      <c r="R17" s="24"/>
      <c r="S17" s="24"/>
      <c r="T17" s="147"/>
    </row>
    <row r="18" spans="1:20" ht="36" customHeight="1">
      <c r="A18" s="143"/>
      <c r="B18" s="24"/>
      <c r="C18" s="144"/>
      <c r="D18" s="145"/>
      <c r="E18" s="145"/>
      <c r="F18" s="24"/>
      <c r="G18" s="24"/>
      <c r="H18" s="24"/>
      <c r="I18" s="24"/>
      <c r="J18" s="24"/>
      <c r="K18" s="24"/>
      <c r="L18" s="24"/>
      <c r="M18" s="24"/>
      <c r="N18" s="24"/>
      <c r="O18" s="24"/>
      <c r="P18" s="24"/>
      <c r="Q18" s="24"/>
      <c r="R18" s="24"/>
      <c r="S18" s="24"/>
      <c r="T18" s="147"/>
    </row>
    <row r="19" spans="1:20" ht="36" customHeight="1">
      <c r="A19" s="143"/>
      <c r="B19" s="24"/>
      <c r="C19" s="144"/>
      <c r="D19" s="145"/>
      <c r="E19" s="145"/>
      <c r="F19" s="24"/>
      <c r="G19" s="24"/>
      <c r="H19" s="24"/>
      <c r="I19" s="24"/>
      <c r="J19" s="24"/>
      <c r="K19" s="24"/>
      <c r="L19" s="24"/>
      <c r="M19" s="24"/>
      <c r="N19" s="24"/>
      <c r="O19" s="24"/>
      <c r="P19" s="24"/>
      <c r="Q19" s="24"/>
      <c r="R19" s="24"/>
      <c r="S19" s="24"/>
    </row>
    <row r="20" spans="1:20" ht="36" customHeight="1">
      <c r="A20" s="143"/>
      <c r="B20" s="24"/>
      <c r="C20" s="144"/>
      <c r="D20" s="145"/>
      <c r="E20" s="145"/>
      <c r="F20" s="24"/>
      <c r="G20" s="24"/>
      <c r="H20" s="24"/>
      <c r="I20" s="24"/>
      <c r="J20" s="24"/>
      <c r="K20" s="24"/>
      <c r="L20" s="24"/>
      <c r="M20" s="24"/>
      <c r="N20" s="24"/>
      <c r="O20" s="24"/>
      <c r="P20" s="24"/>
      <c r="Q20" s="24"/>
      <c r="R20" s="24"/>
      <c r="S20" s="24"/>
    </row>
    <row r="21" spans="1:20" ht="36" customHeight="1">
      <c r="A21" s="143"/>
      <c r="B21" s="24"/>
      <c r="C21" s="144"/>
      <c r="D21" s="145"/>
      <c r="E21" s="145"/>
      <c r="F21" s="24"/>
      <c r="G21" s="24"/>
      <c r="H21" s="24"/>
      <c r="I21" s="24"/>
      <c r="J21" s="24"/>
      <c r="K21" s="24"/>
      <c r="L21" s="24"/>
      <c r="M21" s="24"/>
      <c r="N21" s="24"/>
      <c r="O21" s="24"/>
      <c r="P21" s="24"/>
      <c r="Q21" s="24"/>
      <c r="R21" s="24"/>
      <c r="S21" s="24"/>
    </row>
    <row r="22" spans="1:20" ht="36" customHeight="1">
      <c r="A22" s="143"/>
      <c r="B22" s="24"/>
      <c r="C22" s="144"/>
      <c r="D22" s="145"/>
      <c r="E22" s="145"/>
      <c r="F22" s="24"/>
      <c r="G22" s="24"/>
      <c r="H22" s="24"/>
      <c r="I22" s="24"/>
      <c r="J22" s="24"/>
      <c r="K22" s="24"/>
      <c r="L22" s="24"/>
      <c r="M22" s="24"/>
      <c r="N22" s="24"/>
      <c r="O22" s="24"/>
      <c r="P22" s="24"/>
      <c r="Q22" s="24"/>
      <c r="R22" s="24"/>
      <c r="S22" s="24"/>
    </row>
    <row r="23" spans="1:20" ht="36" customHeight="1">
      <c r="A23" s="143"/>
      <c r="B23" s="24"/>
      <c r="C23" s="144"/>
      <c r="D23" s="145"/>
      <c r="E23" s="145"/>
      <c r="F23" s="24"/>
      <c r="G23" s="24"/>
      <c r="H23" s="24"/>
      <c r="I23" s="24"/>
      <c r="J23" s="24"/>
      <c r="K23" s="24"/>
      <c r="L23" s="24"/>
      <c r="M23" s="24"/>
      <c r="N23" s="24"/>
      <c r="O23" s="24"/>
      <c r="P23" s="24"/>
      <c r="Q23" s="24"/>
      <c r="R23" s="24"/>
      <c r="S23" s="24"/>
    </row>
    <row r="24" spans="1:20" ht="36" customHeight="1">
      <c r="A24" s="143"/>
      <c r="B24" s="24"/>
      <c r="C24" s="144"/>
      <c r="D24" s="145"/>
      <c r="E24" s="145"/>
      <c r="F24" s="24"/>
      <c r="G24" s="24"/>
      <c r="H24" s="24"/>
      <c r="I24" s="24"/>
      <c r="J24" s="24"/>
      <c r="K24" s="24"/>
      <c r="L24" s="24"/>
      <c r="M24" s="24"/>
      <c r="N24" s="24"/>
      <c r="O24" s="24"/>
      <c r="P24" s="24"/>
      <c r="Q24" s="24"/>
      <c r="R24" s="24"/>
      <c r="S24" s="24"/>
    </row>
    <row r="25" spans="1:20" ht="36" customHeight="1">
      <c r="A25" s="143"/>
      <c r="B25" s="24"/>
      <c r="C25" s="144"/>
      <c r="D25" s="145"/>
      <c r="E25" s="145"/>
      <c r="F25" s="24"/>
      <c r="G25" s="24"/>
      <c r="H25" s="24"/>
      <c r="I25" s="24"/>
      <c r="J25" s="24"/>
      <c r="K25" s="24"/>
      <c r="L25" s="24"/>
      <c r="M25" s="24"/>
      <c r="N25" s="24"/>
      <c r="O25" s="24"/>
      <c r="P25" s="24"/>
      <c r="Q25" s="24"/>
      <c r="R25" s="24"/>
      <c r="S25" s="24"/>
    </row>
    <row r="26" spans="1:20" ht="36" customHeight="1">
      <c r="A26" s="143"/>
      <c r="B26" s="24"/>
      <c r="C26" s="144"/>
      <c r="D26" s="145"/>
      <c r="E26" s="145"/>
      <c r="F26" s="24"/>
      <c r="G26" s="24"/>
      <c r="H26" s="24"/>
      <c r="I26" s="24"/>
      <c r="J26" s="24"/>
      <c r="K26" s="24"/>
      <c r="L26" s="24"/>
      <c r="M26" s="24"/>
      <c r="N26" s="24"/>
      <c r="O26" s="24"/>
      <c r="P26" s="24"/>
      <c r="Q26" s="24"/>
      <c r="R26" s="24"/>
      <c r="S26" s="24"/>
    </row>
    <row r="27" spans="1:20" ht="36" customHeight="1">
      <c r="A27" s="143"/>
      <c r="B27" s="24"/>
      <c r="C27" s="144"/>
      <c r="D27" s="145"/>
      <c r="E27" s="145"/>
      <c r="F27" s="24"/>
      <c r="G27" s="24"/>
      <c r="H27" s="24"/>
      <c r="I27" s="24"/>
      <c r="J27" s="24"/>
      <c r="K27" s="24"/>
      <c r="L27" s="24"/>
      <c r="M27" s="24"/>
      <c r="N27" s="24"/>
      <c r="O27" s="24"/>
      <c r="P27" s="24"/>
      <c r="Q27" s="24"/>
      <c r="R27" s="24"/>
      <c r="S27" s="24"/>
    </row>
    <row r="28" spans="1:20" ht="36" customHeight="1">
      <c r="A28" s="143"/>
      <c r="B28" s="24"/>
      <c r="C28" s="144"/>
      <c r="D28" s="145"/>
      <c r="E28" s="145"/>
      <c r="F28" s="24"/>
      <c r="G28" s="24"/>
      <c r="H28" s="24"/>
      <c r="I28" s="24"/>
      <c r="J28" s="24"/>
      <c r="K28" s="24"/>
      <c r="L28" s="24"/>
      <c r="M28" s="24"/>
      <c r="N28" s="24"/>
      <c r="O28" s="24"/>
      <c r="P28" s="24"/>
      <c r="Q28" s="24"/>
      <c r="R28" s="24"/>
      <c r="S28" s="24"/>
    </row>
    <row r="29" spans="1:20" ht="36" customHeight="1">
      <c r="A29" s="143"/>
      <c r="B29" s="24"/>
      <c r="C29" s="144"/>
      <c r="D29" s="145"/>
      <c r="E29" s="145"/>
      <c r="F29" s="24"/>
      <c r="G29" s="24"/>
      <c r="H29" s="24"/>
      <c r="I29" s="24"/>
      <c r="J29" s="24"/>
      <c r="K29" s="24"/>
      <c r="L29" s="24"/>
      <c r="M29" s="24"/>
      <c r="N29" s="24"/>
      <c r="O29" s="24"/>
      <c r="P29" s="24"/>
      <c r="Q29" s="24"/>
      <c r="R29" s="24"/>
      <c r="S29" s="24"/>
    </row>
    <row r="30" spans="1:20" ht="36" customHeight="1">
      <c r="A30" s="143"/>
      <c r="B30" s="24"/>
      <c r="C30" s="144"/>
      <c r="D30" s="145"/>
      <c r="E30" s="145"/>
      <c r="F30" s="24"/>
      <c r="G30" s="24"/>
      <c r="H30" s="24"/>
      <c r="I30" s="24"/>
      <c r="J30" s="24"/>
      <c r="K30" s="24"/>
      <c r="L30" s="24"/>
      <c r="M30" s="24"/>
      <c r="N30" s="24"/>
      <c r="O30" s="24"/>
      <c r="P30" s="24"/>
      <c r="Q30" s="24"/>
      <c r="R30" s="24"/>
      <c r="S30" s="24"/>
    </row>
    <row r="31" spans="1:20" ht="36" customHeight="1">
      <c r="A31" s="143"/>
      <c r="B31" s="24"/>
      <c r="C31" s="144"/>
      <c r="D31" s="145"/>
      <c r="E31" s="145"/>
      <c r="F31" s="24"/>
      <c r="G31" s="24"/>
      <c r="H31" s="24"/>
      <c r="I31" s="24"/>
      <c r="J31" s="24"/>
      <c r="K31" s="24"/>
      <c r="L31" s="24"/>
      <c r="M31" s="24"/>
      <c r="N31" s="24"/>
      <c r="O31" s="24"/>
      <c r="P31" s="24"/>
      <c r="Q31" s="24"/>
      <c r="R31" s="24"/>
      <c r="S31" s="24"/>
    </row>
    <row r="32" spans="1:20" ht="36" customHeight="1">
      <c r="A32" s="143"/>
      <c r="B32" s="24"/>
      <c r="C32" s="144"/>
      <c r="D32" s="145"/>
      <c r="E32" s="145"/>
      <c r="F32" s="24"/>
      <c r="G32" s="24"/>
      <c r="H32" s="24"/>
      <c r="I32" s="24"/>
      <c r="J32" s="24"/>
      <c r="K32" s="24"/>
      <c r="L32" s="24"/>
      <c r="M32" s="24"/>
      <c r="N32" s="24"/>
      <c r="O32" s="24"/>
      <c r="P32" s="24"/>
      <c r="Q32" s="24"/>
      <c r="R32" s="24"/>
      <c r="S32" s="24"/>
    </row>
    <row r="33" spans="1:19" ht="36" customHeight="1">
      <c r="A33" s="143"/>
      <c r="B33" s="24"/>
      <c r="C33" s="144"/>
      <c r="D33" s="145"/>
      <c r="E33" s="145"/>
      <c r="F33" s="24"/>
      <c r="G33" s="24"/>
      <c r="H33" s="24"/>
      <c r="I33" s="24"/>
      <c r="J33" s="24"/>
      <c r="K33" s="24"/>
      <c r="L33" s="24"/>
      <c r="M33" s="24"/>
      <c r="N33" s="24"/>
      <c r="O33" s="24"/>
      <c r="P33" s="24"/>
      <c r="Q33" s="24"/>
      <c r="R33" s="24"/>
      <c r="S33" s="24"/>
    </row>
    <row r="34" spans="1:19" ht="36" customHeight="1">
      <c r="A34" s="143"/>
      <c r="B34" s="24"/>
      <c r="C34" s="144"/>
      <c r="D34" s="145"/>
      <c r="E34" s="145"/>
      <c r="F34" s="24"/>
      <c r="G34" s="24"/>
      <c r="H34" s="24"/>
      <c r="I34" s="24"/>
      <c r="J34" s="24"/>
      <c r="K34" s="24"/>
      <c r="L34" s="24"/>
      <c r="M34" s="24"/>
      <c r="N34" s="24"/>
      <c r="O34" s="24"/>
      <c r="P34" s="24"/>
      <c r="Q34" s="24"/>
      <c r="R34" s="24"/>
      <c r="S34" s="24"/>
    </row>
    <row r="35" spans="1:19" ht="36" customHeight="1">
      <c r="A35" s="143"/>
      <c r="B35" s="24"/>
      <c r="C35" s="144"/>
      <c r="D35" s="145"/>
      <c r="E35" s="145"/>
      <c r="F35" s="24"/>
      <c r="G35" s="24"/>
      <c r="H35" s="24"/>
      <c r="I35" s="24"/>
      <c r="J35" s="24"/>
      <c r="K35" s="24"/>
      <c r="L35" s="24"/>
      <c r="M35" s="24"/>
      <c r="N35" s="24"/>
      <c r="O35" s="24"/>
      <c r="P35" s="24"/>
      <c r="Q35" s="24"/>
      <c r="R35" s="24"/>
      <c r="S35" s="24"/>
    </row>
    <row r="36" spans="1:19" ht="36" customHeight="1">
      <c r="A36" s="143"/>
      <c r="B36" s="24"/>
      <c r="C36" s="144"/>
      <c r="D36" s="145"/>
      <c r="E36" s="145"/>
      <c r="F36" s="24"/>
      <c r="G36" s="24"/>
      <c r="H36" s="24"/>
      <c r="I36" s="24"/>
      <c r="J36" s="24"/>
      <c r="K36" s="24"/>
      <c r="L36" s="24"/>
      <c r="M36" s="24"/>
      <c r="N36" s="24"/>
      <c r="O36" s="24"/>
      <c r="P36" s="24"/>
      <c r="Q36" s="24"/>
      <c r="R36" s="24"/>
      <c r="S36" s="24"/>
    </row>
    <row r="37" spans="1:19" ht="36" customHeight="1">
      <c r="A37" s="143"/>
      <c r="B37" s="24"/>
      <c r="C37" s="144"/>
      <c r="D37" s="145"/>
      <c r="E37" s="145"/>
      <c r="F37" s="24"/>
      <c r="G37" s="24"/>
      <c r="H37" s="24"/>
      <c r="I37" s="24"/>
      <c r="J37" s="24"/>
      <c r="K37" s="24"/>
      <c r="L37" s="24"/>
      <c r="M37" s="24"/>
      <c r="N37" s="24"/>
      <c r="O37" s="24"/>
      <c r="P37" s="24"/>
      <c r="Q37" s="24"/>
      <c r="R37" s="24"/>
      <c r="S37" s="24"/>
    </row>
    <row r="38" spans="1:19" ht="36" customHeight="1">
      <c r="A38" s="143"/>
      <c r="B38" s="24"/>
      <c r="C38" s="144"/>
      <c r="D38" s="145"/>
      <c r="E38" s="145"/>
      <c r="F38" s="24"/>
      <c r="G38" s="24"/>
      <c r="H38" s="24"/>
      <c r="I38" s="24"/>
      <c r="J38" s="24"/>
      <c r="K38" s="24"/>
      <c r="L38" s="24"/>
      <c r="M38" s="24"/>
      <c r="N38" s="24"/>
      <c r="O38" s="24"/>
      <c r="P38" s="24"/>
      <c r="Q38" s="24"/>
      <c r="R38" s="24"/>
      <c r="S38" s="24"/>
    </row>
    <row r="39" spans="1:19" ht="36" customHeight="1">
      <c r="A39" s="143"/>
      <c r="B39" s="24"/>
      <c r="C39" s="144"/>
      <c r="D39" s="145"/>
      <c r="E39" s="145"/>
      <c r="F39" s="24"/>
      <c r="G39" s="24"/>
      <c r="H39" s="24"/>
      <c r="I39" s="24"/>
      <c r="J39" s="24"/>
      <c r="K39" s="24"/>
      <c r="L39" s="24"/>
      <c r="M39" s="24"/>
      <c r="N39" s="24"/>
      <c r="O39" s="24"/>
      <c r="P39" s="24"/>
      <c r="Q39" s="24"/>
      <c r="R39" s="24"/>
      <c r="S39" s="24"/>
    </row>
    <row r="40" spans="1:19" ht="36" customHeight="1">
      <c r="A40" s="143"/>
      <c r="B40" s="24"/>
      <c r="C40" s="144"/>
      <c r="D40" s="145"/>
      <c r="E40" s="145"/>
      <c r="F40" s="24"/>
      <c r="G40" s="24"/>
      <c r="H40" s="24"/>
      <c r="I40" s="24"/>
      <c r="J40" s="24"/>
      <c r="K40" s="24"/>
      <c r="L40" s="24"/>
      <c r="M40" s="24"/>
      <c r="N40" s="24"/>
      <c r="O40" s="24"/>
      <c r="P40" s="24"/>
      <c r="Q40" s="24"/>
      <c r="R40" s="24"/>
      <c r="S40" s="24"/>
    </row>
    <row r="41" spans="1:19" ht="36" customHeight="1">
      <c r="A41" s="143"/>
      <c r="B41" s="24"/>
      <c r="C41" s="144"/>
      <c r="D41" s="145"/>
      <c r="E41" s="145"/>
      <c r="F41" s="24"/>
      <c r="G41" s="24"/>
      <c r="H41" s="24"/>
      <c r="I41" s="24"/>
      <c r="J41" s="24"/>
      <c r="K41" s="24"/>
      <c r="L41" s="24"/>
      <c r="M41" s="24"/>
      <c r="N41" s="24"/>
      <c r="O41" s="24"/>
      <c r="P41" s="24"/>
      <c r="Q41" s="24"/>
      <c r="R41" s="24"/>
      <c r="S41" s="24"/>
    </row>
    <row r="42" spans="1:19" ht="36" customHeight="1">
      <c r="A42" s="143"/>
      <c r="B42" s="24"/>
      <c r="C42" s="144"/>
      <c r="D42" s="145"/>
      <c r="E42" s="145"/>
      <c r="F42" s="24"/>
      <c r="G42" s="24"/>
      <c r="H42" s="24"/>
      <c r="I42" s="24"/>
      <c r="J42" s="24"/>
      <c r="K42" s="24"/>
      <c r="L42" s="24"/>
      <c r="M42" s="24"/>
      <c r="N42" s="24"/>
      <c r="O42" s="24"/>
      <c r="P42" s="24"/>
      <c r="Q42" s="24"/>
      <c r="R42" s="24"/>
      <c r="S42" s="24"/>
    </row>
    <row r="43" spans="1:19" ht="36" customHeight="1">
      <c r="A43" s="143"/>
      <c r="B43" s="24"/>
      <c r="C43" s="144"/>
      <c r="D43" s="145"/>
      <c r="E43" s="145"/>
      <c r="F43" s="24"/>
      <c r="G43" s="24"/>
      <c r="H43" s="24"/>
      <c r="I43" s="24"/>
      <c r="J43" s="24"/>
      <c r="K43" s="24"/>
      <c r="L43" s="24"/>
      <c r="M43" s="24"/>
      <c r="N43" s="24"/>
      <c r="O43" s="24"/>
      <c r="P43" s="24"/>
      <c r="Q43" s="24"/>
      <c r="R43" s="24"/>
      <c r="S43" s="24"/>
    </row>
    <row r="44" spans="1:19" ht="36" customHeight="1">
      <c r="A44" s="143"/>
      <c r="B44" s="24"/>
      <c r="C44" s="144"/>
      <c r="D44" s="145"/>
      <c r="E44" s="145"/>
      <c r="F44" s="24"/>
      <c r="G44" s="24"/>
      <c r="H44" s="24"/>
      <c r="I44" s="24"/>
      <c r="J44" s="24"/>
      <c r="K44" s="24"/>
      <c r="L44" s="24"/>
      <c r="M44" s="24"/>
      <c r="N44" s="24"/>
      <c r="O44" s="24"/>
      <c r="P44" s="24"/>
      <c r="Q44" s="24"/>
      <c r="R44" s="24"/>
      <c r="S44" s="24"/>
    </row>
    <row r="45" spans="1:19" ht="36" customHeight="1">
      <c r="A45" s="143"/>
      <c r="B45" s="24"/>
      <c r="C45" s="144"/>
      <c r="D45" s="145"/>
      <c r="E45" s="145"/>
      <c r="F45" s="24"/>
      <c r="G45" s="24"/>
      <c r="H45" s="24"/>
      <c r="I45" s="24"/>
      <c r="J45" s="24"/>
      <c r="K45" s="24"/>
      <c r="L45" s="24"/>
      <c r="M45" s="24"/>
      <c r="N45" s="24"/>
      <c r="O45" s="24"/>
      <c r="P45" s="24"/>
      <c r="Q45" s="24"/>
      <c r="R45" s="24"/>
      <c r="S45" s="24"/>
    </row>
    <row r="46" spans="1:19" ht="36" customHeight="1">
      <c r="A46" s="143"/>
      <c r="B46" s="24"/>
      <c r="C46" s="144"/>
      <c r="D46" s="145"/>
      <c r="E46" s="145"/>
      <c r="F46" s="24"/>
      <c r="G46" s="24"/>
      <c r="H46" s="24"/>
      <c r="I46" s="24"/>
      <c r="J46" s="24"/>
      <c r="K46" s="24"/>
      <c r="L46" s="24"/>
      <c r="M46" s="24"/>
      <c r="N46" s="24"/>
      <c r="O46" s="24"/>
      <c r="P46" s="24"/>
      <c r="Q46" s="24"/>
      <c r="R46" s="24"/>
      <c r="S46" s="24"/>
    </row>
    <row r="47" spans="1:19" ht="36" customHeight="1">
      <c r="A47" s="143"/>
      <c r="B47" s="24"/>
      <c r="C47" s="144"/>
      <c r="D47" s="145"/>
      <c r="E47" s="145"/>
      <c r="F47" s="24"/>
      <c r="G47" s="24"/>
      <c r="H47" s="24"/>
      <c r="I47" s="24"/>
      <c r="J47" s="24"/>
      <c r="K47" s="24"/>
      <c r="L47" s="24"/>
      <c r="M47" s="24"/>
      <c r="N47" s="24"/>
      <c r="O47" s="24"/>
      <c r="P47" s="24"/>
      <c r="Q47" s="24"/>
      <c r="R47" s="24"/>
      <c r="S47" s="24"/>
    </row>
    <row r="48" spans="1:19" ht="36" customHeight="1">
      <c r="A48" s="143"/>
      <c r="B48" s="24"/>
      <c r="C48" s="144"/>
      <c r="D48" s="145"/>
      <c r="E48" s="145"/>
      <c r="F48" s="24"/>
      <c r="G48" s="24"/>
      <c r="H48" s="24"/>
      <c r="I48" s="24"/>
      <c r="J48" s="24"/>
      <c r="K48" s="24"/>
      <c r="L48" s="24"/>
      <c r="M48" s="24"/>
      <c r="N48" s="24"/>
      <c r="O48" s="24"/>
      <c r="P48" s="24"/>
      <c r="Q48" s="24"/>
      <c r="R48" s="24"/>
      <c r="S48" s="24"/>
    </row>
    <row r="49" spans="1:19" ht="36" customHeight="1">
      <c r="A49" s="143"/>
      <c r="B49" s="24"/>
      <c r="C49" s="144"/>
      <c r="D49" s="145"/>
      <c r="E49" s="145"/>
      <c r="F49" s="24"/>
      <c r="G49" s="24"/>
      <c r="H49" s="24"/>
      <c r="I49" s="24"/>
      <c r="J49" s="24"/>
      <c r="K49" s="24"/>
      <c r="L49" s="24"/>
      <c r="M49" s="24"/>
      <c r="N49" s="24"/>
      <c r="O49" s="24"/>
      <c r="P49" s="24"/>
      <c r="Q49" s="24"/>
      <c r="R49" s="24"/>
      <c r="S49" s="24"/>
    </row>
    <row r="50" spans="1:19" ht="36" customHeight="1">
      <c r="A50" s="143"/>
      <c r="B50" s="24"/>
      <c r="C50" s="144"/>
      <c r="D50" s="145"/>
      <c r="E50" s="145"/>
      <c r="F50" s="24"/>
      <c r="G50" s="24"/>
      <c r="H50" s="24"/>
      <c r="I50" s="24"/>
      <c r="J50" s="24"/>
      <c r="K50" s="24"/>
      <c r="L50" s="24"/>
      <c r="M50" s="24"/>
      <c r="N50" s="24"/>
      <c r="O50" s="24"/>
      <c r="P50" s="24"/>
      <c r="Q50" s="24"/>
      <c r="R50" s="24"/>
      <c r="S50" s="24"/>
    </row>
    <row r="51" spans="1:19" ht="36" customHeight="1">
      <c r="A51" s="143"/>
      <c r="B51" s="24"/>
      <c r="C51" s="144"/>
      <c r="D51" s="145"/>
      <c r="E51" s="145"/>
      <c r="F51" s="24"/>
      <c r="G51" s="24"/>
      <c r="H51" s="24"/>
      <c r="I51" s="24"/>
      <c r="J51" s="24"/>
      <c r="K51" s="24"/>
      <c r="L51" s="24"/>
      <c r="M51" s="24"/>
      <c r="N51" s="24"/>
      <c r="O51" s="24"/>
      <c r="P51" s="24"/>
      <c r="Q51" s="24"/>
      <c r="R51" s="24"/>
      <c r="S51" s="24"/>
    </row>
    <row r="52" spans="1:19" ht="36" customHeight="1">
      <c r="A52" s="143"/>
      <c r="B52" s="24"/>
      <c r="C52" s="144"/>
      <c r="D52" s="145"/>
      <c r="E52" s="145"/>
      <c r="F52" s="24"/>
      <c r="G52" s="24"/>
      <c r="H52" s="24"/>
      <c r="I52" s="24"/>
      <c r="J52" s="24"/>
      <c r="K52" s="24"/>
      <c r="L52" s="24"/>
      <c r="M52" s="24"/>
      <c r="N52" s="24"/>
      <c r="O52" s="24"/>
      <c r="P52" s="24"/>
      <c r="Q52" s="24"/>
      <c r="R52" s="24"/>
      <c r="S52" s="24"/>
    </row>
    <row r="53" spans="1:19" ht="36" customHeight="1">
      <c r="A53" s="143"/>
      <c r="B53" s="24"/>
      <c r="C53" s="144"/>
      <c r="D53" s="145"/>
      <c r="E53" s="145"/>
      <c r="F53" s="24"/>
      <c r="G53" s="24"/>
      <c r="H53" s="24"/>
      <c r="I53" s="24"/>
      <c r="J53" s="24"/>
      <c r="K53" s="24"/>
      <c r="L53" s="24"/>
      <c r="M53" s="24"/>
      <c r="N53" s="24"/>
      <c r="O53" s="24"/>
      <c r="P53" s="24"/>
      <c r="Q53" s="24"/>
      <c r="R53" s="24"/>
      <c r="S53" s="24"/>
    </row>
    <row r="54" spans="1:19" ht="36" customHeight="1">
      <c r="A54" s="143"/>
      <c r="B54" s="24"/>
      <c r="C54" s="144"/>
      <c r="D54" s="145"/>
      <c r="E54" s="145"/>
      <c r="F54" s="24"/>
      <c r="G54" s="24"/>
      <c r="H54" s="24"/>
      <c r="I54" s="24"/>
      <c r="J54" s="24"/>
      <c r="K54" s="24"/>
      <c r="L54" s="24"/>
      <c r="M54" s="24"/>
      <c r="N54" s="24"/>
      <c r="O54" s="24"/>
      <c r="P54" s="24"/>
      <c r="Q54" s="24"/>
      <c r="R54" s="24"/>
      <c r="S54" s="24"/>
    </row>
    <row r="55" spans="1:19" ht="36" customHeight="1">
      <c r="A55" s="143"/>
      <c r="B55" s="24"/>
      <c r="C55" s="144"/>
      <c r="D55" s="145"/>
      <c r="E55" s="145"/>
      <c r="F55" s="24"/>
      <c r="G55" s="24"/>
      <c r="H55" s="24"/>
      <c r="I55" s="24"/>
      <c r="J55" s="24"/>
      <c r="K55" s="24"/>
      <c r="L55" s="24"/>
      <c r="M55" s="24"/>
      <c r="N55" s="24"/>
      <c r="O55" s="24"/>
      <c r="P55" s="24"/>
      <c r="Q55" s="24"/>
      <c r="R55" s="24"/>
      <c r="S55" s="24"/>
    </row>
    <row r="56" spans="1:19" ht="36" customHeight="1">
      <c r="A56" s="143"/>
      <c r="B56" s="24"/>
      <c r="C56" s="144"/>
      <c r="D56" s="145"/>
      <c r="E56" s="145"/>
      <c r="F56" s="24"/>
      <c r="G56" s="24"/>
      <c r="H56" s="24"/>
      <c r="I56" s="24"/>
      <c r="J56" s="24"/>
      <c r="K56" s="24"/>
      <c r="L56" s="24"/>
      <c r="M56" s="24"/>
      <c r="N56" s="24"/>
      <c r="O56" s="24"/>
      <c r="P56" s="24"/>
      <c r="Q56" s="24"/>
      <c r="R56" s="24"/>
      <c r="S56" s="24"/>
    </row>
    <row r="57" spans="1:19" ht="36" customHeight="1">
      <c r="A57" s="143"/>
      <c r="B57" s="24"/>
      <c r="C57" s="144"/>
      <c r="D57" s="145"/>
      <c r="E57" s="145"/>
      <c r="F57" s="24"/>
      <c r="G57" s="24"/>
      <c r="H57" s="24"/>
      <c r="I57" s="24"/>
      <c r="J57" s="24"/>
      <c r="K57" s="24"/>
      <c r="L57" s="24"/>
      <c r="M57" s="24"/>
      <c r="N57" s="24"/>
      <c r="O57" s="24"/>
      <c r="P57" s="24"/>
      <c r="Q57" s="24"/>
      <c r="R57" s="24"/>
      <c r="S57" s="24"/>
    </row>
    <row r="58" spans="1:19" ht="36" customHeight="1">
      <c r="A58" s="143"/>
      <c r="B58" s="24"/>
      <c r="C58" s="144"/>
      <c r="D58" s="145"/>
      <c r="E58" s="145"/>
      <c r="F58" s="24"/>
      <c r="G58" s="24"/>
      <c r="H58" s="24"/>
      <c r="I58" s="24"/>
      <c r="J58" s="24"/>
      <c r="K58" s="24"/>
      <c r="L58" s="24"/>
      <c r="M58" s="24"/>
      <c r="N58" s="24"/>
      <c r="O58" s="24"/>
      <c r="P58" s="24"/>
      <c r="Q58" s="24"/>
      <c r="R58" s="24"/>
      <c r="S58" s="24"/>
    </row>
    <row r="59" spans="1:19" ht="36" customHeight="1">
      <c r="A59" s="143"/>
      <c r="B59" s="24"/>
      <c r="C59" s="144"/>
      <c r="D59" s="145"/>
      <c r="E59" s="145"/>
      <c r="F59" s="24"/>
      <c r="G59" s="24"/>
      <c r="H59" s="24"/>
      <c r="I59" s="24"/>
      <c r="J59" s="24"/>
      <c r="K59" s="24"/>
      <c r="L59" s="24"/>
      <c r="M59" s="24"/>
      <c r="N59" s="24"/>
      <c r="O59" s="24"/>
      <c r="P59" s="24"/>
      <c r="Q59" s="24"/>
      <c r="R59" s="24"/>
      <c r="S59" s="24"/>
    </row>
    <row r="60" spans="1:19" ht="36" customHeight="1">
      <c r="A60" s="143"/>
      <c r="B60" s="24"/>
      <c r="C60" s="144"/>
      <c r="D60" s="145"/>
      <c r="E60" s="145"/>
      <c r="F60" s="24"/>
      <c r="G60" s="24"/>
      <c r="H60" s="24"/>
      <c r="I60" s="24"/>
      <c r="J60" s="24"/>
      <c r="K60" s="24"/>
      <c r="L60" s="24"/>
      <c r="M60" s="24"/>
      <c r="N60" s="24"/>
      <c r="O60" s="24"/>
      <c r="P60" s="24"/>
      <c r="Q60" s="24"/>
      <c r="R60" s="24"/>
      <c r="S60" s="24"/>
    </row>
    <row r="61" spans="1:19" ht="36" customHeight="1">
      <c r="A61" s="143"/>
      <c r="B61" s="24"/>
      <c r="C61" s="144"/>
      <c r="D61" s="145"/>
      <c r="E61" s="145"/>
      <c r="F61" s="24"/>
      <c r="G61" s="24"/>
      <c r="H61" s="24"/>
      <c r="I61" s="24"/>
      <c r="J61" s="24"/>
      <c r="K61" s="24"/>
      <c r="L61" s="24"/>
      <c r="M61" s="24"/>
      <c r="N61" s="24"/>
      <c r="O61" s="24"/>
      <c r="P61" s="24"/>
      <c r="Q61" s="24"/>
      <c r="R61" s="24"/>
      <c r="S61" s="24"/>
    </row>
    <row r="62" spans="1:19" ht="36" customHeight="1">
      <c r="A62" s="143"/>
      <c r="B62" s="24"/>
      <c r="C62" s="144"/>
      <c r="D62" s="145"/>
      <c r="E62" s="145"/>
      <c r="F62" s="24"/>
      <c r="G62" s="24"/>
      <c r="H62" s="24"/>
      <c r="I62" s="24"/>
      <c r="J62" s="24"/>
      <c r="K62" s="24"/>
      <c r="L62" s="24"/>
      <c r="M62" s="24"/>
      <c r="N62" s="24"/>
      <c r="O62" s="24"/>
      <c r="P62" s="24"/>
      <c r="Q62" s="24"/>
      <c r="R62" s="24"/>
      <c r="S62" s="24"/>
    </row>
    <row r="63" spans="1:19" ht="36" customHeight="1">
      <c r="A63" s="143"/>
      <c r="B63" s="24"/>
      <c r="C63" s="144"/>
      <c r="D63" s="145"/>
      <c r="E63" s="145"/>
      <c r="F63" s="24"/>
      <c r="G63" s="24"/>
      <c r="H63" s="24"/>
      <c r="I63" s="24"/>
      <c r="J63" s="24"/>
      <c r="K63" s="24"/>
      <c r="L63" s="24"/>
      <c r="M63" s="24"/>
      <c r="N63" s="24"/>
      <c r="O63" s="24"/>
      <c r="P63" s="24"/>
      <c r="Q63" s="24"/>
      <c r="R63" s="24"/>
      <c r="S63" s="24"/>
    </row>
    <row r="64" spans="1:19" ht="36" customHeight="1">
      <c r="A64" s="143"/>
      <c r="B64" s="24"/>
      <c r="C64" s="144"/>
      <c r="D64" s="145"/>
      <c r="E64" s="145"/>
      <c r="F64" s="24"/>
      <c r="G64" s="24"/>
      <c r="H64" s="24"/>
      <c r="I64" s="24"/>
      <c r="J64" s="24"/>
      <c r="K64" s="24"/>
      <c r="L64" s="24"/>
      <c r="M64" s="24"/>
      <c r="N64" s="24"/>
      <c r="O64" s="24"/>
      <c r="P64" s="24"/>
      <c r="Q64" s="24"/>
      <c r="R64" s="24"/>
      <c r="S64" s="24"/>
    </row>
    <row r="65" spans="1:19" ht="36" customHeight="1">
      <c r="A65" s="143"/>
      <c r="B65" s="24"/>
      <c r="C65" s="144"/>
      <c r="D65" s="145"/>
      <c r="E65" s="145"/>
      <c r="F65" s="24"/>
      <c r="G65" s="24"/>
      <c r="H65" s="24"/>
      <c r="I65" s="24"/>
      <c r="J65" s="24"/>
      <c r="K65" s="24"/>
      <c r="L65" s="24"/>
      <c r="M65" s="24"/>
      <c r="N65" s="24"/>
      <c r="O65" s="24"/>
      <c r="P65" s="24"/>
      <c r="Q65" s="24"/>
      <c r="R65" s="24"/>
      <c r="S65" s="24"/>
    </row>
    <row r="66" spans="1:19" ht="36" customHeight="1">
      <c r="A66" s="143"/>
      <c r="B66" s="24"/>
      <c r="C66" s="144"/>
      <c r="D66" s="145"/>
      <c r="E66" s="145"/>
      <c r="F66" s="24"/>
      <c r="G66" s="24"/>
      <c r="H66" s="24"/>
      <c r="I66" s="24"/>
      <c r="J66" s="24"/>
      <c r="K66" s="24"/>
      <c r="L66" s="24"/>
      <c r="M66" s="24"/>
      <c r="N66" s="24"/>
      <c r="O66" s="24"/>
      <c r="P66" s="24"/>
      <c r="Q66" s="24"/>
      <c r="R66" s="24"/>
      <c r="S66" s="24"/>
    </row>
    <row r="67" spans="1:19" ht="36" customHeight="1">
      <c r="A67" s="143"/>
      <c r="B67" s="24"/>
      <c r="C67" s="144"/>
      <c r="D67" s="145"/>
      <c r="E67" s="145"/>
      <c r="F67" s="24"/>
      <c r="G67" s="24"/>
      <c r="H67" s="24"/>
      <c r="I67" s="24"/>
      <c r="J67" s="24"/>
      <c r="K67" s="24"/>
      <c r="L67" s="24"/>
      <c r="M67" s="24"/>
      <c r="N67" s="24"/>
      <c r="O67" s="24"/>
      <c r="P67" s="24"/>
      <c r="Q67" s="24"/>
      <c r="R67" s="24"/>
      <c r="S67" s="24"/>
    </row>
    <row r="68" spans="1:19" ht="36" customHeight="1">
      <c r="A68" s="143"/>
      <c r="B68" s="24"/>
      <c r="C68" s="144"/>
      <c r="D68" s="145"/>
      <c r="E68" s="145"/>
      <c r="F68" s="24"/>
      <c r="G68" s="24"/>
      <c r="H68" s="24"/>
      <c r="I68" s="24"/>
      <c r="J68" s="24"/>
      <c r="K68" s="24"/>
      <c r="L68" s="24"/>
      <c r="M68" s="24"/>
      <c r="N68" s="24"/>
      <c r="O68" s="24"/>
      <c r="P68" s="24"/>
      <c r="Q68" s="24"/>
      <c r="R68" s="24"/>
      <c r="S68" s="24"/>
    </row>
    <row r="69" spans="1:19" ht="36" customHeight="1">
      <c r="A69" s="143"/>
      <c r="B69" s="24"/>
      <c r="C69" s="144"/>
      <c r="D69" s="145"/>
      <c r="E69" s="145"/>
      <c r="F69" s="24"/>
      <c r="G69" s="24"/>
      <c r="H69" s="24"/>
      <c r="I69" s="24"/>
      <c r="J69" s="24"/>
      <c r="K69" s="24"/>
      <c r="L69" s="24"/>
      <c r="M69" s="24"/>
      <c r="N69" s="24"/>
      <c r="O69" s="24"/>
      <c r="P69" s="24"/>
      <c r="Q69" s="24"/>
      <c r="R69" s="24"/>
      <c r="S69" s="24"/>
    </row>
    <row r="70" spans="1:19" ht="36" customHeight="1">
      <c r="A70" s="143"/>
      <c r="B70" s="24"/>
      <c r="C70" s="144"/>
      <c r="D70" s="145"/>
      <c r="E70" s="145"/>
      <c r="F70" s="24"/>
      <c r="G70" s="24"/>
      <c r="H70" s="24"/>
      <c r="I70" s="24"/>
      <c r="J70" s="24"/>
      <c r="K70" s="24"/>
      <c r="L70" s="24"/>
      <c r="M70" s="24"/>
      <c r="N70" s="24"/>
      <c r="O70" s="24"/>
      <c r="P70" s="24"/>
      <c r="Q70" s="24"/>
      <c r="R70" s="24"/>
      <c r="S70" s="24"/>
    </row>
    <row r="71" spans="1:19" ht="36" customHeight="1">
      <c r="A71" s="143"/>
      <c r="B71" s="24"/>
      <c r="C71" s="144"/>
      <c r="D71" s="145"/>
      <c r="E71" s="145"/>
      <c r="F71" s="24"/>
      <c r="G71" s="24"/>
      <c r="H71" s="24"/>
      <c r="I71" s="24"/>
      <c r="J71" s="24"/>
      <c r="K71" s="24"/>
      <c r="L71" s="24"/>
      <c r="M71" s="24"/>
      <c r="N71" s="24"/>
      <c r="O71" s="24"/>
      <c r="P71" s="24"/>
      <c r="Q71" s="24"/>
      <c r="R71" s="24"/>
      <c r="S71" s="24"/>
    </row>
    <row r="72" spans="1:19" ht="36" customHeight="1">
      <c r="A72" s="143"/>
      <c r="B72" s="24"/>
      <c r="C72" s="144"/>
      <c r="D72" s="145"/>
      <c r="E72" s="145"/>
      <c r="F72" s="24"/>
      <c r="G72" s="24"/>
      <c r="H72" s="24"/>
      <c r="I72" s="24"/>
      <c r="J72" s="24"/>
      <c r="K72" s="24"/>
      <c r="L72" s="24"/>
      <c r="M72" s="24"/>
      <c r="N72" s="24"/>
      <c r="O72" s="24"/>
      <c r="P72" s="24"/>
      <c r="Q72" s="24"/>
      <c r="R72" s="24"/>
      <c r="S72" s="24"/>
    </row>
    <row r="73" spans="1:19" ht="36" customHeight="1">
      <c r="A73" s="143"/>
      <c r="B73" s="24"/>
      <c r="C73" s="144"/>
      <c r="D73" s="145"/>
      <c r="E73" s="145"/>
      <c r="F73" s="24"/>
      <c r="G73" s="24"/>
      <c r="H73" s="24"/>
      <c r="I73" s="24"/>
      <c r="J73" s="24"/>
      <c r="K73" s="24"/>
      <c r="L73" s="24"/>
      <c r="M73" s="24"/>
      <c r="N73" s="24"/>
      <c r="O73" s="24"/>
      <c r="P73" s="24"/>
      <c r="Q73" s="24"/>
      <c r="R73" s="24"/>
      <c r="S73" s="24"/>
    </row>
    <row r="74" spans="1:19" ht="36" customHeight="1">
      <c r="A74" s="143"/>
      <c r="B74" s="24"/>
      <c r="C74" s="144"/>
      <c r="D74" s="145"/>
      <c r="E74" s="145"/>
      <c r="F74" s="24"/>
      <c r="G74" s="24"/>
      <c r="H74" s="24"/>
      <c r="I74" s="24"/>
      <c r="J74" s="24"/>
      <c r="K74" s="24"/>
      <c r="L74" s="24"/>
      <c r="M74" s="24"/>
      <c r="N74" s="24"/>
      <c r="O74" s="24"/>
      <c r="P74" s="24"/>
      <c r="Q74" s="24"/>
      <c r="R74" s="24"/>
      <c r="S74" s="24"/>
    </row>
    <row r="75" spans="1:19" ht="36" customHeight="1">
      <c r="A75" s="143"/>
      <c r="B75" s="24"/>
      <c r="C75" s="144"/>
      <c r="D75" s="145"/>
      <c r="E75" s="145"/>
      <c r="F75" s="24"/>
      <c r="G75" s="24"/>
      <c r="H75" s="24"/>
      <c r="I75" s="24"/>
      <c r="J75" s="24"/>
      <c r="K75" s="24"/>
      <c r="L75" s="24"/>
      <c r="M75" s="24"/>
      <c r="N75" s="24"/>
      <c r="O75" s="24"/>
      <c r="P75" s="24"/>
      <c r="Q75" s="24"/>
      <c r="R75" s="24"/>
      <c r="S75" s="24"/>
    </row>
    <row r="76" spans="1:19" ht="36" customHeight="1">
      <c r="A76" s="143"/>
      <c r="B76" s="24"/>
      <c r="C76" s="144"/>
      <c r="D76" s="145"/>
      <c r="E76" s="145"/>
      <c r="F76" s="24"/>
      <c r="G76" s="24"/>
      <c r="H76" s="24"/>
      <c r="I76" s="24"/>
      <c r="J76" s="24"/>
      <c r="K76" s="24"/>
      <c r="L76" s="24"/>
      <c r="M76" s="24"/>
      <c r="N76" s="24"/>
      <c r="O76" s="24"/>
      <c r="P76" s="24"/>
      <c r="Q76" s="24"/>
      <c r="R76" s="24"/>
      <c r="S76" s="24"/>
    </row>
    <row r="77" spans="1:19" ht="36" customHeight="1">
      <c r="A77" s="143"/>
      <c r="B77" s="24"/>
      <c r="C77" s="144"/>
      <c r="D77" s="145"/>
      <c r="E77" s="145"/>
      <c r="F77" s="24"/>
      <c r="G77" s="24"/>
      <c r="H77" s="24"/>
      <c r="I77" s="24"/>
      <c r="J77" s="24"/>
      <c r="K77" s="24"/>
      <c r="L77" s="24"/>
      <c r="M77" s="24"/>
      <c r="N77" s="24"/>
      <c r="O77" s="24"/>
      <c r="P77" s="24"/>
      <c r="Q77" s="24"/>
      <c r="R77" s="24"/>
      <c r="S77" s="24"/>
    </row>
    <row r="78" spans="1:19" ht="36" customHeight="1">
      <c r="A78" s="143"/>
      <c r="B78" s="24"/>
      <c r="C78" s="144"/>
      <c r="D78" s="145"/>
      <c r="E78" s="145"/>
      <c r="F78" s="24"/>
      <c r="G78" s="24"/>
      <c r="H78" s="24"/>
      <c r="I78" s="24"/>
      <c r="J78" s="24"/>
      <c r="K78" s="24"/>
      <c r="L78" s="24"/>
      <c r="M78" s="24"/>
      <c r="N78" s="24"/>
      <c r="O78" s="24"/>
      <c r="P78" s="24"/>
      <c r="Q78" s="24"/>
      <c r="R78" s="24"/>
      <c r="S78" s="24"/>
    </row>
    <row r="79" spans="1:19" ht="36" customHeight="1">
      <c r="A79" s="143"/>
      <c r="B79" s="24"/>
      <c r="C79" s="144"/>
      <c r="D79" s="145"/>
      <c r="E79" s="145"/>
      <c r="F79" s="24"/>
      <c r="G79" s="24"/>
      <c r="H79" s="24"/>
      <c r="I79" s="24"/>
      <c r="J79" s="24"/>
      <c r="K79" s="24"/>
      <c r="L79" s="24"/>
      <c r="M79" s="24"/>
      <c r="N79" s="24"/>
      <c r="O79" s="24"/>
      <c r="P79" s="24"/>
      <c r="Q79" s="24"/>
      <c r="R79" s="24"/>
      <c r="S79" s="24"/>
    </row>
    <row r="80" spans="1:19" ht="36" customHeight="1">
      <c r="A80" s="143"/>
      <c r="B80" s="24"/>
      <c r="C80" s="144"/>
      <c r="D80" s="145"/>
      <c r="E80" s="145"/>
      <c r="F80" s="24"/>
      <c r="G80" s="24"/>
      <c r="H80" s="24"/>
      <c r="I80" s="24"/>
      <c r="J80" s="24"/>
      <c r="K80" s="24"/>
      <c r="L80" s="24"/>
      <c r="M80" s="24"/>
      <c r="N80" s="24"/>
      <c r="O80" s="24"/>
      <c r="P80" s="24"/>
      <c r="Q80" s="24"/>
      <c r="R80" s="24"/>
      <c r="S80" s="24"/>
    </row>
    <row r="81" spans="1:19" ht="36" customHeight="1">
      <c r="A81" s="143"/>
      <c r="B81" s="24"/>
      <c r="C81" s="144"/>
      <c r="D81" s="145"/>
      <c r="E81" s="145"/>
      <c r="F81" s="24"/>
      <c r="G81" s="24"/>
      <c r="H81" s="24"/>
      <c r="I81" s="24"/>
      <c r="J81" s="24"/>
      <c r="K81" s="24"/>
      <c r="L81" s="24"/>
      <c r="M81" s="24"/>
      <c r="N81" s="24"/>
      <c r="O81" s="24"/>
      <c r="P81" s="24"/>
      <c r="Q81" s="24"/>
      <c r="R81" s="24"/>
      <c r="S81" s="24"/>
    </row>
    <row r="82" spans="1:19" ht="36" customHeight="1">
      <c r="A82" s="143"/>
      <c r="B82" s="24"/>
      <c r="C82" s="144"/>
      <c r="D82" s="145"/>
      <c r="E82" s="145"/>
      <c r="F82" s="24"/>
      <c r="G82" s="24"/>
      <c r="H82" s="24"/>
      <c r="I82" s="24"/>
      <c r="J82" s="24"/>
      <c r="K82" s="24"/>
      <c r="L82" s="24"/>
      <c r="M82" s="24"/>
      <c r="N82" s="24"/>
      <c r="O82" s="24"/>
      <c r="P82" s="24"/>
      <c r="Q82" s="24"/>
      <c r="R82" s="24"/>
      <c r="S82" s="24"/>
    </row>
    <row r="83" spans="1:19" ht="36" customHeight="1">
      <c r="A83" s="143"/>
      <c r="B83" s="24"/>
      <c r="C83" s="144"/>
      <c r="D83" s="145"/>
      <c r="E83" s="145"/>
      <c r="F83" s="24"/>
      <c r="G83" s="24"/>
      <c r="H83" s="24"/>
      <c r="I83" s="24"/>
      <c r="J83" s="24"/>
      <c r="K83" s="24"/>
      <c r="L83" s="24"/>
      <c r="M83" s="24"/>
      <c r="N83" s="24"/>
      <c r="O83" s="24"/>
      <c r="P83" s="24"/>
      <c r="Q83" s="24"/>
      <c r="R83" s="24"/>
      <c r="S83" s="24"/>
    </row>
    <row r="84" spans="1:19" ht="36" customHeight="1">
      <c r="A84" s="143"/>
      <c r="B84" s="24"/>
      <c r="C84" s="144"/>
      <c r="D84" s="145"/>
      <c r="E84" s="145"/>
      <c r="F84" s="24"/>
      <c r="G84" s="24"/>
      <c r="H84" s="24"/>
      <c r="I84" s="24"/>
      <c r="J84" s="24"/>
      <c r="K84" s="24"/>
      <c r="L84" s="24"/>
      <c r="M84" s="24"/>
      <c r="N84" s="24"/>
      <c r="O84" s="24"/>
      <c r="P84" s="24"/>
      <c r="Q84" s="24"/>
      <c r="R84" s="24"/>
      <c r="S84" s="24"/>
    </row>
    <row r="85" spans="1:19" ht="36" customHeight="1">
      <c r="A85" s="143"/>
      <c r="B85" s="24"/>
      <c r="C85" s="144"/>
      <c r="D85" s="145"/>
      <c r="E85" s="145"/>
      <c r="F85" s="24"/>
      <c r="G85" s="24"/>
      <c r="H85" s="24"/>
      <c r="I85" s="24"/>
      <c r="J85" s="24"/>
      <c r="K85" s="24"/>
      <c r="L85" s="24"/>
      <c r="M85" s="24"/>
      <c r="N85" s="24"/>
      <c r="O85" s="24"/>
      <c r="P85" s="24"/>
      <c r="Q85" s="24"/>
      <c r="R85" s="24"/>
      <c r="S85" s="24"/>
    </row>
    <row r="86" spans="1:19" ht="36" customHeight="1">
      <c r="A86" s="143"/>
      <c r="B86" s="24"/>
      <c r="C86" s="144"/>
      <c r="D86" s="145"/>
      <c r="E86" s="145"/>
      <c r="F86" s="24"/>
      <c r="G86" s="24"/>
      <c r="H86" s="24"/>
      <c r="I86" s="24"/>
      <c r="J86" s="24"/>
      <c r="K86" s="24"/>
      <c r="L86" s="24"/>
      <c r="M86" s="24"/>
      <c r="N86" s="24"/>
      <c r="O86" s="24"/>
      <c r="P86" s="24"/>
      <c r="Q86" s="24"/>
      <c r="R86" s="24"/>
      <c r="S86" s="24"/>
    </row>
    <row r="87" spans="1:19" ht="36" customHeight="1">
      <c r="A87" s="143"/>
      <c r="B87" s="24"/>
      <c r="C87" s="144"/>
      <c r="D87" s="145"/>
      <c r="E87" s="145"/>
      <c r="F87" s="24"/>
      <c r="G87" s="24"/>
      <c r="H87" s="24"/>
      <c r="I87" s="24"/>
      <c r="J87" s="24"/>
      <c r="K87" s="24"/>
      <c r="L87" s="24"/>
      <c r="M87" s="24"/>
      <c r="N87" s="24"/>
      <c r="O87" s="24"/>
      <c r="P87" s="24"/>
      <c r="Q87" s="24"/>
      <c r="R87" s="24"/>
      <c r="S87" s="24"/>
    </row>
    <row r="88" spans="1:19" ht="36" customHeight="1">
      <c r="A88" s="143"/>
      <c r="B88" s="24"/>
      <c r="C88" s="144"/>
      <c r="D88" s="145"/>
      <c r="E88" s="145"/>
      <c r="F88" s="24"/>
      <c r="G88" s="24"/>
      <c r="H88" s="24"/>
      <c r="I88" s="24"/>
      <c r="J88" s="24"/>
      <c r="K88" s="24"/>
      <c r="L88" s="24"/>
      <c r="M88" s="24"/>
      <c r="N88" s="24"/>
      <c r="O88" s="24"/>
      <c r="P88" s="24"/>
      <c r="Q88" s="24"/>
      <c r="R88" s="24"/>
      <c r="S88" s="24"/>
    </row>
    <row r="89" spans="1:19" ht="36" customHeight="1">
      <c r="A89" s="143"/>
      <c r="B89" s="24"/>
      <c r="C89" s="144"/>
      <c r="D89" s="145"/>
      <c r="E89" s="145"/>
      <c r="F89" s="24"/>
      <c r="G89" s="24"/>
      <c r="H89" s="24"/>
      <c r="I89" s="24"/>
      <c r="J89" s="24"/>
      <c r="K89" s="24"/>
      <c r="L89" s="24"/>
      <c r="M89" s="24"/>
      <c r="N89" s="24"/>
      <c r="O89" s="24"/>
      <c r="P89" s="24"/>
      <c r="Q89" s="24"/>
      <c r="R89" s="24"/>
      <c r="S89" s="24"/>
    </row>
    <row r="90" spans="1:19" ht="36" customHeight="1">
      <c r="A90" s="143"/>
      <c r="B90" s="24"/>
      <c r="C90" s="144"/>
      <c r="D90" s="145"/>
      <c r="E90" s="145"/>
      <c r="F90" s="24"/>
      <c r="G90" s="24"/>
      <c r="H90" s="24"/>
      <c r="I90" s="24"/>
      <c r="J90" s="24"/>
      <c r="K90" s="24"/>
      <c r="L90" s="24"/>
      <c r="M90" s="24"/>
      <c r="N90" s="24"/>
      <c r="O90" s="24"/>
      <c r="P90" s="24"/>
      <c r="Q90" s="24"/>
      <c r="R90" s="24"/>
      <c r="S90" s="24"/>
    </row>
    <row r="91" spans="1:19" ht="36" customHeight="1">
      <c r="A91" s="143"/>
      <c r="B91" s="24"/>
      <c r="C91" s="144"/>
      <c r="D91" s="145"/>
      <c r="E91" s="145"/>
      <c r="F91" s="24"/>
      <c r="G91" s="24"/>
      <c r="H91" s="24"/>
      <c r="I91" s="24"/>
      <c r="J91" s="24"/>
      <c r="K91" s="24"/>
      <c r="L91" s="24"/>
      <c r="M91" s="24"/>
      <c r="N91" s="24"/>
      <c r="O91" s="24"/>
      <c r="P91" s="24"/>
      <c r="Q91" s="24"/>
      <c r="R91" s="24"/>
      <c r="S91" s="24"/>
    </row>
    <row r="92" spans="1:19" ht="36" customHeight="1">
      <c r="A92" s="143"/>
      <c r="B92" s="24"/>
      <c r="C92" s="144"/>
      <c r="D92" s="145"/>
      <c r="E92" s="145"/>
      <c r="F92" s="24"/>
      <c r="G92" s="24"/>
      <c r="H92" s="24"/>
      <c r="I92" s="24"/>
      <c r="J92" s="24"/>
      <c r="K92" s="24"/>
      <c r="L92" s="24"/>
      <c r="M92" s="24"/>
      <c r="N92" s="24"/>
      <c r="O92" s="24"/>
      <c r="P92" s="24"/>
      <c r="Q92" s="24"/>
      <c r="R92" s="24"/>
      <c r="S92" s="24"/>
    </row>
    <row r="93" spans="1:19" ht="36" customHeight="1">
      <c r="A93" s="143"/>
      <c r="B93" s="24"/>
      <c r="C93" s="144"/>
      <c r="D93" s="145"/>
      <c r="E93" s="145"/>
      <c r="F93" s="24"/>
      <c r="G93" s="24"/>
      <c r="H93" s="24"/>
      <c r="I93" s="24"/>
      <c r="J93" s="24"/>
      <c r="K93" s="24"/>
      <c r="L93" s="24"/>
      <c r="M93" s="24"/>
      <c r="N93" s="24"/>
      <c r="O93" s="24"/>
      <c r="P93" s="24"/>
      <c r="Q93" s="24"/>
      <c r="R93" s="24"/>
      <c r="S93" s="24"/>
    </row>
    <row r="94" spans="1:19" ht="36" customHeight="1">
      <c r="A94" s="143"/>
      <c r="B94" s="24"/>
      <c r="C94" s="144"/>
      <c r="D94" s="145"/>
      <c r="E94" s="145"/>
      <c r="F94" s="24"/>
      <c r="G94" s="24"/>
      <c r="H94" s="24"/>
      <c r="I94" s="24"/>
      <c r="J94" s="24"/>
      <c r="K94" s="24"/>
      <c r="L94" s="24"/>
      <c r="M94" s="24"/>
      <c r="N94" s="24"/>
      <c r="O94" s="24"/>
      <c r="P94" s="24"/>
      <c r="Q94" s="24"/>
      <c r="R94" s="24"/>
      <c r="S94" s="24"/>
    </row>
    <row r="95" spans="1:19" ht="36" customHeight="1">
      <c r="A95" s="143"/>
      <c r="B95" s="24"/>
      <c r="C95" s="144"/>
      <c r="D95" s="145"/>
      <c r="E95" s="145"/>
      <c r="F95" s="24"/>
      <c r="G95" s="24"/>
      <c r="H95" s="24"/>
      <c r="I95" s="24"/>
      <c r="J95" s="24"/>
      <c r="K95" s="24"/>
      <c r="L95" s="24"/>
      <c r="M95" s="24"/>
      <c r="N95" s="24"/>
      <c r="O95" s="24"/>
      <c r="P95" s="24"/>
      <c r="Q95" s="24"/>
      <c r="R95" s="24"/>
      <c r="S95" s="24"/>
    </row>
    <row r="96" spans="1:19" ht="36" customHeight="1">
      <c r="A96" s="143"/>
      <c r="B96" s="24"/>
      <c r="C96" s="144"/>
      <c r="D96" s="145"/>
      <c r="E96" s="145"/>
      <c r="F96" s="24"/>
      <c r="G96" s="24"/>
      <c r="H96" s="24"/>
      <c r="I96" s="24"/>
      <c r="J96" s="24"/>
      <c r="K96" s="24"/>
      <c r="L96" s="24"/>
      <c r="M96" s="24"/>
      <c r="N96" s="24"/>
      <c r="O96" s="24"/>
      <c r="P96" s="24"/>
      <c r="Q96" s="24"/>
      <c r="R96" s="24"/>
      <c r="S96" s="24"/>
    </row>
    <row r="97" spans="1:19" ht="36" customHeight="1">
      <c r="A97" s="143"/>
      <c r="B97" s="24"/>
      <c r="C97" s="144"/>
      <c r="D97" s="145"/>
      <c r="E97" s="145"/>
      <c r="F97" s="24"/>
      <c r="G97" s="24"/>
      <c r="H97" s="24"/>
      <c r="I97" s="24"/>
      <c r="J97" s="24"/>
      <c r="K97" s="24"/>
      <c r="L97" s="24"/>
      <c r="M97" s="24"/>
      <c r="N97" s="24"/>
      <c r="O97" s="24"/>
      <c r="P97" s="24"/>
      <c r="Q97" s="24"/>
      <c r="R97" s="24"/>
      <c r="S97" s="24"/>
    </row>
    <row r="98" spans="1:19" ht="36" customHeight="1">
      <c r="A98" s="143"/>
      <c r="B98" s="24"/>
      <c r="C98" s="144"/>
      <c r="D98" s="145"/>
      <c r="E98" s="145"/>
      <c r="F98" s="24"/>
      <c r="G98" s="24"/>
      <c r="H98" s="24"/>
      <c r="I98" s="24"/>
      <c r="J98" s="24"/>
      <c r="K98" s="24"/>
      <c r="L98" s="24"/>
      <c r="M98" s="24"/>
      <c r="N98" s="24"/>
      <c r="O98" s="24"/>
      <c r="P98" s="24"/>
      <c r="Q98" s="24"/>
      <c r="R98" s="24"/>
      <c r="S98" s="24"/>
    </row>
    <row r="99" spans="1:19" ht="36" customHeight="1">
      <c r="A99" s="143"/>
      <c r="B99" s="24"/>
      <c r="C99" s="144"/>
      <c r="D99" s="145"/>
      <c r="E99" s="145"/>
      <c r="F99" s="24"/>
      <c r="G99" s="24"/>
      <c r="H99" s="24"/>
      <c r="I99" s="24"/>
      <c r="J99" s="24"/>
      <c r="K99" s="24"/>
      <c r="L99" s="24"/>
      <c r="M99" s="24"/>
      <c r="N99" s="24"/>
      <c r="O99" s="24"/>
      <c r="P99" s="24"/>
      <c r="Q99" s="24"/>
      <c r="R99" s="24"/>
      <c r="S99" s="24"/>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100-000000000000}">
          <x14:formula1>
            <xm:f>'NO SE EDITA'!$K$3:$K$6</xm:f>
          </x14:formula1>
          <xm:sqref>D5:D99</xm:sqref>
        </x14:dataValidation>
        <x14:dataValidation type="list" allowBlank="1" showInputMessage="1" showErrorMessage="1" xr:uid="{00000000-0002-0000-1100-000001000000}">
          <x14:formula1>
            <xm:f>'NO SE EDITA'!$C$3:$C$4</xm:f>
          </x14:formula1>
          <xm:sqref>H5:H99</xm:sqref>
        </x14:dataValidation>
        <x14:dataValidation type="list" allowBlank="1" showInputMessage="1" showErrorMessage="1" xr:uid="{00000000-0002-0000-1100-000002000000}">
          <x14:formula1>
            <xm:f>'NO SE EDITA'!$E$3</xm:f>
          </x14:formula1>
          <xm:sqref>K5:K99</xm:sqref>
        </x14:dataValidation>
        <x14:dataValidation type="list" allowBlank="1" showInputMessage="1" showErrorMessage="1" xr:uid="{00000000-0002-0000-1100-000003000000}">
          <x14:formula1>
            <xm:f>'NO SE EDITA'!$G$3:$G$5</xm:f>
          </x14:formula1>
          <xm:sqref>L5:L99</xm:sqref>
        </x14:dataValidation>
        <x14:dataValidation type="list" allowBlank="1" showInputMessage="1" showErrorMessage="1" xr:uid="{00000000-0002-0000-1100-000004000000}">
          <x14:formula1>
            <xm:f>'NO SE EDITA'!$I$3:$I$4</xm:f>
          </x14:formula1>
          <xm:sqref>Q5:Q99</xm:sqref>
        </x14:dataValidation>
        <x14:dataValidation type="list" allowBlank="1" showInputMessage="1" showErrorMessage="1" xr:uid="{00000000-0002-0000-1100-000005000000}">
          <x14:formula1>
            <xm:f>'NO SE EDITA'!$L$3:$L$6</xm:f>
          </x14:formula1>
          <xm:sqref>E5:E99</xm:sqref>
        </x14:dataValidation>
        <x14:dataValidation type="list" allowBlank="1" showInputMessage="1" showErrorMessage="1" xr:uid="{00000000-0002-0000-1100-000006000000}">
          <x14:formula1>
            <xm:f>'NO SE EDITA'!$J$3</xm:f>
          </x14:formula1>
          <xm:sqref>C5:C99</xm:sqref>
        </x14:dataValidation>
        <x14:dataValidation type="list" allowBlank="1" showInputMessage="1" showErrorMessage="1" xr:uid="{00000000-0002-0000-1100-000007000000}">
          <x14:formula1>
            <xm:f>'NO SE EDITA'!$N$3:$N$7</xm:f>
          </x14:formula1>
          <xm:sqref>F5:F99</xm:sqref>
        </x14:dataValidation>
        <x14:dataValidation type="list" allowBlank="1" showInputMessage="1" showErrorMessage="1" xr:uid="{00000000-0002-0000-1100-000008000000}">
          <x14:formula1>
            <xm:f>'NO SE EDITA'!$O$3:$O$6</xm:f>
          </x14:formula1>
          <xm:sqref>A5:A99</xm:sqref>
        </x14:dataValidation>
        <x14:dataValidation type="list" allowBlank="1" showInputMessage="1" showErrorMessage="1" xr:uid="{00000000-0002-0000-1100-000009000000}">
          <x14:formula1>
            <xm:f>'NO SE EDITA'!$P$3</xm:f>
          </x14:formula1>
          <xm:sqref>R5:R99</xm:sqref>
        </x14:dataValidation>
        <x14:dataValidation type="list" allowBlank="1" showInputMessage="1" showErrorMessage="1" xr:uid="{00000000-0002-0000-1100-00000A000000}">
          <x14:formula1>
            <xm:f>'NO SE EDITA'!$Q$3:$Q$48</xm:f>
          </x14:formula1>
          <xm:sqref>S5:S99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231</v>
      </c>
      <c r="B2" s="76" t="s">
        <v>28</v>
      </c>
      <c r="C2" s="76" t="s">
        <v>129</v>
      </c>
      <c r="D2" s="76" t="s">
        <v>47</v>
      </c>
      <c r="E2" s="76" t="s">
        <v>127</v>
      </c>
      <c r="F2" s="76" t="s">
        <v>130</v>
      </c>
      <c r="G2" s="76" t="s">
        <v>82</v>
      </c>
      <c r="H2" s="76" t="s">
        <v>131</v>
      </c>
      <c r="I2" s="76" t="s">
        <v>144</v>
      </c>
      <c r="J2" s="76" t="s">
        <v>150</v>
      </c>
      <c r="K2" s="76" t="s">
        <v>75</v>
      </c>
      <c r="L2" s="76" t="s">
        <v>76</v>
      </c>
      <c r="M2" s="76" t="s">
        <v>186</v>
      </c>
      <c r="N2" s="70" t="s">
        <v>222</v>
      </c>
      <c r="O2" s="71" t="s">
        <v>132</v>
      </c>
      <c r="P2" s="71" t="s">
        <v>138</v>
      </c>
      <c r="Q2" s="71" t="s">
        <v>88</v>
      </c>
    </row>
    <row r="3" spans="1:18">
      <c r="A3" s="21" t="s">
        <v>216</v>
      </c>
      <c r="B3" s="75" t="s">
        <v>99</v>
      </c>
      <c r="C3" s="74" t="s">
        <v>97</v>
      </c>
      <c r="D3" s="74" t="s">
        <v>213</v>
      </c>
      <c r="E3" s="75" t="s">
        <v>108</v>
      </c>
      <c r="F3" s="74" t="s">
        <v>189</v>
      </c>
      <c r="G3" s="73" t="s">
        <v>109</v>
      </c>
      <c r="H3" s="74" t="s">
        <v>110</v>
      </c>
      <c r="I3" s="73" t="s">
        <v>126</v>
      </c>
      <c r="J3" s="23">
        <v>2026</v>
      </c>
      <c r="K3" s="85">
        <v>46027</v>
      </c>
      <c r="L3" s="85">
        <v>46111</v>
      </c>
      <c r="M3" s="33" t="s">
        <v>187</v>
      </c>
      <c r="N3" s="72" t="s">
        <v>93</v>
      </c>
      <c r="O3" s="33" t="s">
        <v>226</v>
      </c>
      <c r="P3" s="72" t="s">
        <v>230</v>
      </c>
      <c r="Q3" s="79" t="s">
        <v>284</v>
      </c>
      <c r="R3" s="81"/>
    </row>
    <row r="4" spans="1:18">
      <c r="A4" s="21" t="s">
        <v>217</v>
      </c>
      <c r="B4" s="21" t="s">
        <v>100</v>
      </c>
      <c r="C4" s="73" t="s">
        <v>98</v>
      </c>
      <c r="D4" s="73" t="s">
        <v>214</v>
      </c>
      <c r="E4" s="75"/>
      <c r="F4" s="74"/>
      <c r="G4" s="73" t="s">
        <v>111</v>
      </c>
      <c r="H4" s="73" t="s">
        <v>128</v>
      </c>
      <c r="I4" s="73" t="s">
        <v>101</v>
      </c>
      <c r="J4" s="23"/>
      <c r="K4" s="85">
        <v>46117</v>
      </c>
      <c r="L4" s="85">
        <v>46203</v>
      </c>
      <c r="M4" s="33" t="s">
        <v>188</v>
      </c>
      <c r="N4" s="72" t="s">
        <v>218</v>
      </c>
      <c r="O4" s="33" t="s">
        <v>223</v>
      </c>
      <c r="P4" s="18"/>
      <c r="Q4" s="79" t="s">
        <v>232</v>
      </c>
      <c r="R4" s="81"/>
    </row>
    <row r="5" spans="1:18" ht="12.75" customHeight="1">
      <c r="A5" s="18"/>
      <c r="B5" s="18"/>
      <c r="C5" s="73"/>
      <c r="D5" s="18"/>
      <c r="E5" s="18"/>
      <c r="F5" s="18"/>
      <c r="G5" s="73" t="s">
        <v>112</v>
      </c>
      <c r="H5" s="73"/>
      <c r="I5" s="73"/>
      <c r="J5" s="18"/>
      <c r="K5" s="85">
        <v>46208</v>
      </c>
      <c r="L5" s="85">
        <v>46295</v>
      </c>
      <c r="M5" s="43"/>
      <c r="N5" s="72" t="s">
        <v>219</v>
      </c>
      <c r="O5" s="33" t="s">
        <v>224</v>
      </c>
      <c r="P5" s="18"/>
      <c r="Q5" s="79" t="s">
        <v>233</v>
      </c>
      <c r="R5" s="81"/>
    </row>
    <row r="6" spans="1:18" ht="12.75" customHeight="1">
      <c r="A6" s="18"/>
      <c r="B6" s="18"/>
      <c r="C6" s="73"/>
      <c r="D6" s="18"/>
      <c r="E6" s="22"/>
      <c r="F6" s="73"/>
      <c r="G6" s="23"/>
      <c r="H6" s="23"/>
      <c r="I6" s="23"/>
      <c r="J6" s="23"/>
      <c r="K6" s="86">
        <v>46300</v>
      </c>
      <c r="L6" s="85">
        <v>46386</v>
      </c>
      <c r="M6" s="43"/>
      <c r="N6" s="72" t="s">
        <v>220</v>
      </c>
      <c r="O6" s="33" t="s">
        <v>225</v>
      </c>
      <c r="P6" s="18"/>
      <c r="Q6" s="79" t="s">
        <v>234</v>
      </c>
      <c r="R6" s="81"/>
    </row>
    <row r="7" spans="1:18">
      <c r="A7" s="18"/>
      <c r="B7" s="23"/>
      <c r="C7" s="23"/>
      <c r="D7" s="23"/>
      <c r="E7" s="23"/>
      <c r="F7" s="23"/>
      <c r="G7" s="23"/>
      <c r="H7" s="23"/>
      <c r="I7" s="23"/>
      <c r="J7" s="18"/>
      <c r="K7" s="18"/>
      <c r="L7" s="18"/>
      <c r="M7" s="43"/>
      <c r="N7" s="72" t="s">
        <v>221</v>
      </c>
      <c r="O7" s="18"/>
      <c r="P7" s="18"/>
      <c r="Q7" s="79" t="s">
        <v>235</v>
      </c>
      <c r="R7" s="81"/>
    </row>
    <row r="8" spans="1:18">
      <c r="K8" s="44"/>
      <c r="M8" s="69"/>
      <c r="Q8" s="79" t="s">
        <v>236</v>
      </c>
      <c r="R8" s="81"/>
    </row>
    <row r="9" spans="1:18">
      <c r="M9" s="69"/>
      <c r="Q9" s="78" t="s">
        <v>237</v>
      </c>
      <c r="R9" s="82"/>
    </row>
    <row r="10" spans="1:18">
      <c r="M10" s="69"/>
      <c r="Q10" s="78" t="s">
        <v>238</v>
      </c>
      <c r="R10" s="82"/>
    </row>
    <row r="11" spans="1:18">
      <c r="M11" s="69"/>
      <c r="Q11" s="78" t="s">
        <v>239</v>
      </c>
      <c r="R11" s="82"/>
    </row>
    <row r="12" spans="1:18">
      <c r="M12" s="69"/>
      <c r="Q12" s="78" t="s">
        <v>240</v>
      </c>
      <c r="R12" s="82"/>
    </row>
    <row r="13" spans="1:18">
      <c r="B13" s="20"/>
      <c r="M13" s="69"/>
      <c r="Q13" s="78" t="s">
        <v>241</v>
      </c>
      <c r="R13" s="82"/>
    </row>
    <row r="14" spans="1:18">
      <c r="Q14" s="78" t="s">
        <v>242</v>
      </c>
      <c r="R14" s="82"/>
    </row>
    <row r="15" spans="1:18">
      <c r="Q15" s="78" t="s">
        <v>243</v>
      </c>
      <c r="R15" s="82"/>
    </row>
    <row r="16" spans="1:18">
      <c r="Q16" s="78" t="s">
        <v>244</v>
      </c>
      <c r="R16" s="82"/>
    </row>
    <row r="17" spans="17:18">
      <c r="Q17" s="78" t="s">
        <v>245</v>
      </c>
      <c r="R17" s="82"/>
    </row>
    <row r="18" spans="17:18">
      <c r="Q18" s="78" t="s">
        <v>246</v>
      </c>
      <c r="R18" s="82"/>
    </row>
    <row r="19" spans="17:18">
      <c r="Q19" s="78" t="s">
        <v>247</v>
      </c>
      <c r="R19" s="82"/>
    </row>
    <row r="20" spans="17:18">
      <c r="Q20" s="78" t="s">
        <v>248</v>
      </c>
      <c r="R20" s="82"/>
    </row>
    <row r="21" spans="17:18">
      <c r="Q21" s="78" t="s">
        <v>249</v>
      </c>
      <c r="R21" s="82"/>
    </row>
    <row r="22" spans="17:18">
      <c r="Q22" s="78" t="s">
        <v>250</v>
      </c>
      <c r="R22" s="82"/>
    </row>
    <row r="23" spans="17:18">
      <c r="Q23" s="78" t="s">
        <v>251</v>
      </c>
      <c r="R23" s="82"/>
    </row>
    <row r="24" spans="17:18">
      <c r="Q24" s="78" t="s">
        <v>252</v>
      </c>
      <c r="R24" s="82"/>
    </row>
    <row r="25" spans="17:18">
      <c r="Q25" s="78" t="s">
        <v>253</v>
      </c>
      <c r="R25" s="82"/>
    </row>
    <row r="26" spans="17:18">
      <c r="Q26" s="78" t="s">
        <v>254</v>
      </c>
      <c r="R26" s="82"/>
    </row>
    <row r="27" spans="17:18">
      <c r="Q27" s="78" t="s">
        <v>255</v>
      </c>
      <c r="R27" s="82"/>
    </row>
    <row r="28" spans="17:18">
      <c r="Q28" s="78" t="s">
        <v>256</v>
      </c>
      <c r="R28" s="82"/>
    </row>
    <row r="29" spans="17:18">
      <c r="Q29" s="78" t="s">
        <v>257</v>
      </c>
      <c r="R29" s="82"/>
    </row>
    <row r="30" spans="17:18">
      <c r="Q30" s="78" t="s">
        <v>258</v>
      </c>
      <c r="R30" s="82"/>
    </row>
    <row r="31" spans="17:18">
      <c r="Q31" s="78" t="s">
        <v>259</v>
      </c>
      <c r="R31" s="82"/>
    </row>
    <row r="32" spans="17:18">
      <c r="Q32" s="78" t="s">
        <v>260</v>
      </c>
      <c r="R32" s="82"/>
    </row>
    <row r="33" spans="17:18">
      <c r="Q33" s="78" t="s">
        <v>261</v>
      </c>
      <c r="R33" s="82"/>
    </row>
    <row r="34" spans="17:18">
      <c r="Q34" s="78" t="s">
        <v>262</v>
      </c>
      <c r="R34" s="82"/>
    </row>
    <row r="35" spans="17:18">
      <c r="Q35" s="78" t="s">
        <v>263</v>
      </c>
      <c r="R35" s="82"/>
    </row>
    <row r="36" spans="17:18">
      <c r="Q36" s="78" t="s">
        <v>264</v>
      </c>
      <c r="R36" s="82"/>
    </row>
    <row r="37" spans="17:18">
      <c r="Q37" s="80" t="s">
        <v>265</v>
      </c>
      <c r="R37" s="83"/>
    </row>
    <row r="38" spans="17:18">
      <c r="Q38" s="78" t="s">
        <v>266</v>
      </c>
      <c r="R38" s="82"/>
    </row>
    <row r="39" spans="17:18">
      <c r="Q39" s="78" t="s">
        <v>267</v>
      </c>
      <c r="R39" s="82"/>
    </row>
    <row r="40" spans="17:18">
      <c r="Q40" s="78" t="s">
        <v>268</v>
      </c>
      <c r="R40" s="82"/>
    </row>
    <row r="41" spans="17:18">
      <c r="Q41" s="78" t="s">
        <v>269</v>
      </c>
      <c r="R41" s="82"/>
    </row>
    <row r="42" spans="17:18">
      <c r="Q42" s="78" t="s">
        <v>270</v>
      </c>
      <c r="R42" s="82"/>
    </row>
    <row r="43" spans="17:18">
      <c r="Q43" s="80" t="s">
        <v>271</v>
      </c>
      <c r="R43" s="83"/>
    </row>
    <row r="44" spans="17:18">
      <c r="Q44" s="78" t="s">
        <v>272</v>
      </c>
      <c r="R44" s="82"/>
    </row>
    <row r="45" spans="17:18">
      <c r="Q45" s="78" t="s">
        <v>273</v>
      </c>
      <c r="R45" s="82"/>
    </row>
    <row r="46" spans="17:18">
      <c r="Q46" s="78" t="s">
        <v>274</v>
      </c>
      <c r="R46" s="82"/>
    </row>
    <row r="47" spans="17:18">
      <c r="Q47" s="78" t="s">
        <v>275</v>
      </c>
      <c r="R47" s="82"/>
    </row>
    <row r="48" spans="17:18">
      <c r="Q48" s="78" t="s">
        <v>276</v>
      </c>
      <c r="R48" s="82"/>
    </row>
  </sheetData>
  <dataConsolidate/>
  <phoneticPr fontId="25" type="noConversion"/>
  <dataValidations count="1">
    <dataValidation type="list" allowBlank="1" showInputMessage="1" showErrorMessage="1" sqref="B3:B4" xr:uid="{00000000-0002-0000-1200-000000000000}">
      <formula1>$B$3:$B$6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4" zoomScale="70" zoomScaleNormal="100" zoomScaleSheetLayoutView="70" workbookViewId="0">
      <selection activeCell="A26" sqref="A26:N26"/>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44" t="s">
        <v>307</v>
      </c>
      <c r="B1" s="245"/>
      <c r="C1" s="245"/>
      <c r="D1" s="245"/>
      <c r="E1" s="245"/>
      <c r="F1" s="245"/>
      <c r="G1" s="245"/>
      <c r="H1" s="245"/>
      <c r="I1" s="245"/>
      <c r="J1" s="245"/>
      <c r="K1" s="245"/>
      <c r="L1" s="245"/>
      <c r="M1" s="245"/>
      <c r="N1" s="246"/>
    </row>
    <row r="2" spans="1:14" ht="48.2" customHeight="1">
      <c r="A2" s="266" t="s">
        <v>439</v>
      </c>
      <c r="B2" s="267"/>
      <c r="C2" s="267"/>
      <c r="D2" s="267"/>
      <c r="E2" s="267"/>
      <c r="F2" s="267"/>
      <c r="G2" s="267"/>
      <c r="H2" s="267"/>
      <c r="I2" s="267"/>
      <c r="J2" s="267"/>
      <c r="K2" s="267"/>
      <c r="L2" s="267"/>
      <c r="M2" s="267"/>
      <c r="N2" s="268"/>
    </row>
    <row r="3" spans="1:14" ht="34.5" customHeight="1">
      <c r="A3" s="244" t="s">
        <v>308</v>
      </c>
      <c r="B3" s="245"/>
      <c r="C3" s="245"/>
      <c r="D3" s="245"/>
      <c r="E3" s="245"/>
      <c r="F3" s="245"/>
      <c r="G3" s="245"/>
      <c r="H3" s="245"/>
      <c r="I3" s="245"/>
      <c r="J3" s="245"/>
      <c r="K3" s="245"/>
      <c r="L3" s="245"/>
      <c r="M3" s="245"/>
      <c r="N3" s="246"/>
    </row>
    <row r="4" spans="1:14" ht="45.6" customHeight="1">
      <c r="A4" s="283" t="s">
        <v>440</v>
      </c>
      <c r="B4" s="284"/>
      <c r="C4" s="284"/>
      <c r="D4" s="284"/>
      <c r="E4" s="284"/>
      <c r="F4" s="284"/>
      <c r="G4" s="284"/>
      <c r="H4" s="284"/>
      <c r="I4" s="284"/>
      <c r="J4" s="284"/>
      <c r="K4" s="284"/>
      <c r="L4" s="284"/>
      <c r="M4" s="284"/>
      <c r="N4" s="285"/>
    </row>
    <row r="5" spans="1:14" ht="20.85" customHeight="1">
      <c r="A5" s="286"/>
      <c r="B5" s="190" t="s">
        <v>306</v>
      </c>
      <c r="C5" s="288"/>
      <c r="D5" s="288"/>
      <c r="E5" s="288"/>
      <c r="F5" s="288"/>
      <c r="G5" s="288"/>
      <c r="H5" s="288"/>
      <c r="I5" s="288"/>
      <c r="J5" s="288"/>
      <c r="K5" s="288"/>
      <c r="L5" s="288"/>
      <c r="M5" s="288"/>
      <c r="N5" s="289"/>
    </row>
    <row r="6" spans="1:14" ht="22.5" customHeight="1">
      <c r="A6" s="287"/>
      <c r="B6" s="93" t="s">
        <v>305</v>
      </c>
      <c r="C6" s="290"/>
      <c r="D6" s="290"/>
      <c r="E6" s="290"/>
      <c r="F6" s="290"/>
      <c r="G6" s="290"/>
      <c r="H6" s="290"/>
      <c r="I6" s="290"/>
      <c r="J6" s="290"/>
      <c r="K6" s="290"/>
      <c r="L6" s="290"/>
      <c r="M6" s="290"/>
      <c r="N6" s="291"/>
    </row>
    <row r="7" spans="1:14" ht="27.75" customHeight="1">
      <c r="A7" s="241"/>
      <c r="B7" s="242"/>
      <c r="C7" s="242"/>
      <c r="D7" s="242"/>
      <c r="E7" s="279"/>
      <c r="F7" s="242"/>
      <c r="G7" s="242"/>
      <c r="H7" s="242"/>
      <c r="I7" s="279"/>
      <c r="J7" s="242"/>
      <c r="K7" s="242"/>
      <c r="L7" s="279"/>
      <c r="M7" s="279"/>
      <c r="N7" s="243"/>
    </row>
    <row r="8" spans="1:14" ht="18.2" customHeight="1">
      <c r="A8" s="274" t="s">
        <v>294</v>
      </c>
      <c r="B8" s="275"/>
      <c r="C8" s="277"/>
      <c r="D8" s="280"/>
      <c r="E8" s="90"/>
      <c r="F8" s="272"/>
      <c r="G8" s="274" t="s">
        <v>295</v>
      </c>
      <c r="H8" s="275"/>
      <c r="I8" s="90"/>
      <c r="J8" s="272"/>
      <c r="K8" s="94" t="s">
        <v>296</v>
      </c>
      <c r="L8" s="276"/>
      <c r="M8" s="276"/>
      <c r="N8" s="281"/>
    </row>
    <row r="9" spans="1:14" ht="17.850000000000001" customHeight="1">
      <c r="A9" s="274" t="s">
        <v>297</v>
      </c>
      <c r="B9" s="275"/>
      <c r="C9" s="277"/>
      <c r="D9" s="278"/>
      <c r="E9" s="90"/>
      <c r="F9" s="273"/>
      <c r="G9" s="274" t="s">
        <v>295</v>
      </c>
      <c r="H9" s="275"/>
      <c r="I9" s="90"/>
      <c r="J9" s="273"/>
      <c r="K9" s="94" t="s">
        <v>296</v>
      </c>
      <c r="L9" s="276"/>
      <c r="M9" s="276"/>
      <c r="N9" s="282"/>
    </row>
    <row r="10" spans="1:14" ht="17.25" customHeight="1">
      <c r="A10" s="274" t="s">
        <v>298</v>
      </c>
      <c r="B10" s="275"/>
      <c r="C10" s="277"/>
      <c r="D10" s="278"/>
      <c r="E10" s="191"/>
      <c r="F10" s="273"/>
      <c r="G10" s="274" t="s">
        <v>295</v>
      </c>
      <c r="H10" s="275"/>
      <c r="I10" s="191"/>
      <c r="J10" s="273"/>
      <c r="K10" s="94" t="s">
        <v>296</v>
      </c>
      <c r="L10" s="276"/>
      <c r="M10" s="276"/>
      <c r="N10" s="282"/>
    </row>
    <row r="11" spans="1:14" ht="18" customHeight="1">
      <c r="A11" s="274" t="s">
        <v>299</v>
      </c>
      <c r="B11" s="275"/>
      <c r="C11" s="277"/>
      <c r="D11" s="91"/>
      <c r="E11" s="90"/>
      <c r="F11" s="273"/>
      <c r="G11" s="274" t="s">
        <v>295</v>
      </c>
      <c r="H11" s="275"/>
      <c r="I11" s="90"/>
      <c r="J11" s="92"/>
      <c r="K11" s="94" t="s">
        <v>296</v>
      </c>
      <c r="L11" s="276"/>
      <c r="M11" s="276"/>
      <c r="N11" s="282"/>
    </row>
    <row r="12" spans="1:14" ht="18.2" customHeight="1">
      <c r="A12" s="274" t="s">
        <v>300</v>
      </c>
      <c r="B12" s="275"/>
      <c r="C12" s="277"/>
      <c r="D12" s="278"/>
      <c r="E12" s="90"/>
      <c r="F12" s="273"/>
      <c r="G12" s="274" t="s">
        <v>295</v>
      </c>
      <c r="H12" s="275"/>
      <c r="I12" s="90"/>
      <c r="J12" s="273"/>
      <c r="K12" s="94" t="s">
        <v>296</v>
      </c>
      <c r="L12" s="276"/>
      <c r="M12" s="276"/>
      <c r="N12" s="282"/>
    </row>
    <row r="13" spans="1:14" ht="18" customHeight="1">
      <c r="A13" s="274" t="s">
        <v>301</v>
      </c>
      <c r="B13" s="275"/>
      <c r="C13" s="277"/>
      <c r="D13" s="278"/>
      <c r="E13" s="191"/>
      <c r="F13" s="273"/>
      <c r="G13" s="274" t="s">
        <v>295</v>
      </c>
      <c r="H13" s="275"/>
      <c r="I13" s="191"/>
      <c r="J13" s="273"/>
      <c r="K13" s="94" t="s">
        <v>296</v>
      </c>
      <c r="L13" s="276"/>
      <c r="M13" s="276"/>
      <c r="N13" s="282"/>
    </row>
    <row r="14" spans="1:14" ht="17.45" customHeight="1">
      <c r="A14" s="274" t="s">
        <v>302</v>
      </c>
      <c r="B14" s="275"/>
      <c r="C14" s="277"/>
      <c r="D14" s="278"/>
      <c r="E14" s="90"/>
      <c r="F14" s="273"/>
      <c r="G14" s="274" t="s">
        <v>295</v>
      </c>
      <c r="H14" s="275"/>
      <c r="I14" s="197"/>
      <c r="J14" s="273"/>
      <c r="K14" s="94" t="s">
        <v>296</v>
      </c>
      <c r="L14" s="276"/>
      <c r="M14" s="276"/>
      <c r="N14" s="282"/>
    </row>
    <row r="15" spans="1:14" ht="17.850000000000001" customHeight="1">
      <c r="A15" s="274" t="s">
        <v>303</v>
      </c>
      <c r="B15" s="275"/>
      <c r="C15" s="277"/>
      <c r="D15" s="278"/>
      <c r="E15" s="90"/>
      <c r="F15" s="273"/>
      <c r="G15" s="274" t="s">
        <v>295</v>
      </c>
      <c r="H15" s="275"/>
      <c r="I15" s="90"/>
      <c r="J15" s="273"/>
      <c r="K15" s="94" t="s">
        <v>296</v>
      </c>
      <c r="L15" s="276"/>
      <c r="M15" s="276"/>
      <c r="N15" s="282"/>
    </row>
    <row r="16" spans="1:14" ht="18" customHeight="1">
      <c r="A16" s="274" t="s">
        <v>304</v>
      </c>
      <c r="B16" s="275"/>
      <c r="C16" s="277"/>
      <c r="D16" s="278"/>
      <c r="E16" s="90"/>
      <c r="F16" s="273"/>
      <c r="G16" s="274" t="s">
        <v>295</v>
      </c>
      <c r="H16" s="275"/>
      <c r="I16" s="90"/>
      <c r="J16" s="273"/>
      <c r="K16" s="94" t="s">
        <v>296</v>
      </c>
      <c r="L16" s="276"/>
      <c r="M16" s="276"/>
      <c r="N16" s="282"/>
    </row>
    <row r="17" spans="1:14" ht="18" customHeight="1">
      <c r="A17" s="269"/>
      <c r="B17" s="270"/>
      <c r="C17" s="270"/>
      <c r="D17" s="270"/>
      <c r="E17" s="270"/>
      <c r="F17" s="270"/>
      <c r="G17" s="270"/>
      <c r="H17" s="270"/>
      <c r="I17" s="270"/>
      <c r="J17" s="270"/>
      <c r="K17" s="270"/>
      <c r="L17" s="270"/>
      <c r="M17" s="270"/>
      <c r="N17" s="271"/>
    </row>
    <row r="18" spans="1:14" ht="34.5" customHeight="1">
      <c r="A18" s="244" t="s">
        <v>71</v>
      </c>
      <c r="B18" s="245"/>
      <c r="C18" s="245"/>
      <c r="D18" s="245"/>
      <c r="E18" s="245"/>
      <c r="F18" s="245"/>
      <c r="G18" s="245"/>
      <c r="H18" s="245"/>
      <c r="I18" s="245"/>
      <c r="J18" s="245"/>
      <c r="K18" s="245"/>
      <c r="L18" s="245"/>
      <c r="M18" s="245"/>
      <c r="N18" s="246"/>
    </row>
    <row r="19" spans="1:14" ht="47.85" customHeight="1">
      <c r="A19" s="266" t="s">
        <v>441</v>
      </c>
      <c r="B19" s="267"/>
      <c r="C19" s="267"/>
      <c r="D19" s="267"/>
      <c r="E19" s="267"/>
      <c r="F19" s="267"/>
      <c r="G19" s="267"/>
      <c r="H19" s="267"/>
      <c r="I19" s="267"/>
      <c r="J19" s="267"/>
      <c r="K19" s="267"/>
      <c r="L19" s="267"/>
      <c r="M19" s="267"/>
      <c r="N19" s="268"/>
    </row>
    <row r="20" spans="1:14" ht="18.75" customHeight="1">
      <c r="A20" s="247" t="s">
        <v>309</v>
      </c>
      <c r="B20" s="248"/>
      <c r="C20" s="248"/>
      <c r="D20" s="249"/>
      <c r="E20" s="263"/>
      <c r="F20" s="264"/>
      <c r="G20" s="264"/>
      <c r="H20" s="264"/>
      <c r="I20" s="264"/>
      <c r="J20" s="264"/>
      <c r="K20" s="264"/>
      <c r="L20" s="264"/>
      <c r="M20" s="264"/>
      <c r="N20" s="265"/>
    </row>
    <row r="21" spans="1:14" ht="17.45" customHeight="1">
      <c r="A21" s="250"/>
      <c r="B21" s="251"/>
      <c r="C21" s="251"/>
      <c r="D21" s="252"/>
      <c r="E21" s="256" t="s">
        <v>368</v>
      </c>
      <c r="F21" s="257"/>
      <c r="G21" s="257"/>
      <c r="H21" s="257"/>
      <c r="I21" s="257"/>
      <c r="J21" s="257"/>
      <c r="K21" s="257"/>
      <c r="L21" s="257"/>
      <c r="M21" s="257"/>
      <c r="N21" s="258"/>
    </row>
    <row r="22" spans="1:14" ht="17.850000000000001" customHeight="1">
      <c r="A22" s="250"/>
      <c r="B22" s="251"/>
      <c r="C22" s="251"/>
      <c r="D22" s="252"/>
      <c r="E22" s="259"/>
      <c r="F22" s="257"/>
      <c r="G22" s="257"/>
      <c r="H22" s="257"/>
      <c r="I22" s="257"/>
      <c r="J22" s="257"/>
      <c r="K22" s="257"/>
      <c r="L22" s="257"/>
      <c r="M22" s="257"/>
      <c r="N22" s="258"/>
    </row>
    <row r="23" spans="1:14" ht="14.25" customHeight="1">
      <c r="A23" s="253"/>
      <c r="B23" s="254"/>
      <c r="C23" s="254"/>
      <c r="D23" s="255"/>
      <c r="E23" s="260"/>
      <c r="F23" s="261"/>
      <c r="G23" s="261"/>
      <c r="H23" s="261"/>
      <c r="I23" s="261"/>
      <c r="J23" s="261"/>
      <c r="K23" s="261"/>
      <c r="L23" s="261"/>
      <c r="M23" s="261"/>
      <c r="N23" s="262"/>
    </row>
    <row r="24" spans="1:14" ht="22.7" customHeight="1">
      <c r="A24" s="241"/>
      <c r="B24" s="242"/>
      <c r="C24" s="242"/>
      <c r="D24" s="242"/>
      <c r="E24" s="242"/>
      <c r="F24" s="242"/>
      <c r="G24" s="242"/>
      <c r="H24" s="242"/>
      <c r="I24" s="242"/>
      <c r="J24" s="242"/>
      <c r="K24" s="242"/>
      <c r="L24" s="242"/>
      <c r="M24" s="242"/>
      <c r="N24" s="243"/>
    </row>
    <row r="25" spans="1:14" ht="34.5" customHeight="1">
      <c r="A25" s="244" t="s">
        <v>293</v>
      </c>
      <c r="B25" s="245"/>
      <c r="C25" s="245"/>
      <c r="D25" s="245"/>
      <c r="E25" s="245"/>
      <c r="F25" s="245"/>
      <c r="G25" s="245"/>
      <c r="H25" s="245"/>
      <c r="I25" s="245"/>
      <c r="J25" s="245"/>
      <c r="K25" s="245"/>
      <c r="L25" s="245"/>
      <c r="M25" s="245"/>
      <c r="N25" s="246"/>
    </row>
    <row r="26" spans="1:14" ht="34.5" customHeight="1">
      <c r="A26" s="802"/>
      <c r="B26" s="803"/>
      <c r="C26" s="803"/>
      <c r="D26" s="803"/>
      <c r="E26" s="803"/>
      <c r="F26" s="803"/>
      <c r="G26" s="803"/>
      <c r="H26" s="803"/>
      <c r="I26" s="803"/>
      <c r="J26" s="803"/>
      <c r="K26" s="803"/>
      <c r="L26" s="803"/>
      <c r="M26" s="803"/>
      <c r="N26" s="804"/>
    </row>
    <row r="27" spans="1:14" ht="18.75" customHeight="1">
      <c r="A27" s="247" t="s">
        <v>309</v>
      </c>
      <c r="B27" s="248"/>
      <c r="C27" s="248"/>
      <c r="D27" s="249"/>
      <c r="E27" s="263"/>
      <c r="F27" s="264"/>
      <c r="G27" s="264"/>
      <c r="H27" s="264"/>
      <c r="I27" s="264"/>
      <c r="J27" s="264"/>
      <c r="K27" s="264"/>
      <c r="L27" s="264"/>
      <c r="M27" s="264"/>
      <c r="N27" s="265"/>
    </row>
    <row r="28" spans="1:14" ht="17.45" customHeight="1">
      <c r="A28" s="250"/>
      <c r="B28" s="251"/>
      <c r="C28" s="251"/>
      <c r="D28" s="252"/>
      <c r="E28" s="256" t="s">
        <v>368</v>
      </c>
      <c r="F28" s="257"/>
      <c r="G28" s="257"/>
      <c r="H28" s="257"/>
      <c r="I28" s="257"/>
      <c r="J28" s="257"/>
      <c r="K28" s="257"/>
      <c r="L28" s="257"/>
      <c r="M28" s="257"/>
      <c r="N28" s="258"/>
    </row>
    <row r="29" spans="1:14" ht="17.850000000000001" customHeight="1">
      <c r="A29" s="250"/>
      <c r="B29" s="251"/>
      <c r="C29" s="251"/>
      <c r="D29" s="252"/>
      <c r="E29" s="259"/>
      <c r="F29" s="257"/>
      <c r="G29" s="257"/>
      <c r="H29" s="257"/>
      <c r="I29" s="257"/>
      <c r="J29" s="257"/>
      <c r="K29" s="257"/>
      <c r="L29" s="257"/>
      <c r="M29" s="257"/>
      <c r="N29" s="258"/>
    </row>
    <row r="30" spans="1:14" ht="14.25" customHeight="1">
      <c r="A30" s="253"/>
      <c r="B30" s="254"/>
      <c r="C30" s="254"/>
      <c r="D30" s="255"/>
      <c r="E30" s="260"/>
      <c r="F30" s="261"/>
      <c r="G30" s="261"/>
      <c r="H30" s="261"/>
      <c r="I30" s="261"/>
      <c r="J30" s="261"/>
      <c r="K30" s="261"/>
      <c r="L30" s="261"/>
      <c r="M30" s="261"/>
      <c r="N30" s="262"/>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1" r:id="rId1" xr:uid="{00000000-0004-0000-0100-000000000000}"/>
    <hyperlink ref="E28" r:id="rId2" xr:uid="{00000000-0004-0000-0100-000001000000}"/>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0"/>
  <sheetViews>
    <sheetView zoomScale="70" zoomScaleNormal="70" workbookViewId="0">
      <selection activeCell="H22" sqref="H22"/>
    </sheetView>
  </sheetViews>
  <sheetFormatPr baseColWidth="10" defaultColWidth="9.33203125" defaultRowHeight="12.75"/>
  <cols>
    <col min="1" max="1" width="20.5" style="135" customWidth="1"/>
    <col min="2" max="3" width="10.1640625" style="135" customWidth="1"/>
    <col min="4" max="4" width="20.6640625" style="135" customWidth="1"/>
    <col min="5" max="5" width="30.6640625" style="135" customWidth="1"/>
    <col min="6" max="6" width="25.5" style="135" customWidth="1"/>
    <col min="7" max="16384" width="9.33203125" style="135"/>
  </cols>
  <sheetData>
    <row r="1" spans="1:6" ht="27.6" customHeight="1">
      <c r="A1" s="606" t="s">
        <v>7</v>
      </c>
      <c r="B1" s="607"/>
      <c r="C1" s="607"/>
      <c r="D1" s="607"/>
      <c r="E1" s="607"/>
      <c r="F1" s="608"/>
    </row>
    <row r="2" spans="1:6" ht="26.85" customHeight="1">
      <c r="A2" s="609" t="s">
        <v>32</v>
      </c>
      <c r="B2" s="610"/>
      <c r="C2" s="610"/>
      <c r="D2" s="610"/>
      <c r="E2" s="610"/>
      <c r="F2" s="611"/>
    </row>
    <row r="3" spans="1:6" ht="12.75" customHeight="1">
      <c r="A3" s="576" t="s">
        <v>344</v>
      </c>
      <c r="B3" s="577"/>
      <c r="C3" s="577"/>
      <c r="D3" s="577"/>
      <c r="E3" s="577"/>
      <c r="F3" s="578"/>
    </row>
    <row r="4" spans="1:6" ht="24.75" customHeight="1">
      <c r="A4" s="594" t="s">
        <v>33</v>
      </c>
      <c r="B4" s="595"/>
      <c r="C4" s="596"/>
      <c r="D4" s="597" t="s">
        <v>371</v>
      </c>
      <c r="E4" s="598"/>
      <c r="F4" s="599"/>
    </row>
    <row r="5" spans="1:6" ht="24.75" customHeight="1">
      <c r="A5" s="594" t="s">
        <v>34</v>
      </c>
      <c r="B5" s="595"/>
      <c r="C5" s="596"/>
      <c r="D5" s="597">
        <v>2026</v>
      </c>
      <c r="E5" s="598"/>
      <c r="F5" s="599"/>
    </row>
    <row r="6" spans="1:6" ht="24.75" customHeight="1">
      <c r="A6" s="594" t="s">
        <v>35</v>
      </c>
      <c r="B6" s="595"/>
      <c r="C6" s="596"/>
      <c r="D6" s="597" t="s">
        <v>370</v>
      </c>
      <c r="E6" s="598"/>
      <c r="F6" s="599"/>
    </row>
    <row r="7" spans="1:6" ht="24.75" customHeight="1">
      <c r="A7" s="594" t="s">
        <v>36</v>
      </c>
      <c r="B7" s="595"/>
      <c r="C7" s="596"/>
      <c r="D7" s="597" t="s">
        <v>377</v>
      </c>
      <c r="E7" s="598"/>
      <c r="F7" s="599"/>
    </row>
    <row r="8" spans="1:6" ht="24.75" customHeight="1">
      <c r="A8" s="594" t="s">
        <v>37</v>
      </c>
      <c r="B8" s="595"/>
      <c r="C8" s="596"/>
      <c r="D8" s="597" t="s">
        <v>413</v>
      </c>
      <c r="E8" s="598"/>
      <c r="F8" s="599"/>
    </row>
    <row r="9" spans="1:6" ht="12.75" customHeight="1">
      <c r="A9" s="576" t="s">
        <v>345</v>
      </c>
      <c r="B9" s="577"/>
      <c r="C9" s="577"/>
      <c r="D9" s="577"/>
      <c r="E9" s="577"/>
      <c r="F9" s="578"/>
    </row>
    <row r="10" spans="1:6" ht="12.75" customHeight="1">
      <c r="A10" s="167" t="s">
        <v>346</v>
      </c>
      <c r="B10" s="600" t="s">
        <v>414</v>
      </c>
      <c r="C10" s="601"/>
      <c r="D10" s="601"/>
      <c r="E10" s="601"/>
      <c r="F10" s="602"/>
    </row>
    <row r="11" spans="1:6" ht="40.5" customHeight="1">
      <c r="A11" s="167" t="s">
        <v>347</v>
      </c>
      <c r="B11" s="603" t="s">
        <v>415</v>
      </c>
      <c r="C11" s="604"/>
      <c r="D11" s="604"/>
      <c r="E11" s="604"/>
      <c r="F11" s="605"/>
    </row>
    <row r="12" spans="1:6" ht="12.75" customHeight="1">
      <c r="A12" s="167" t="s">
        <v>348</v>
      </c>
      <c r="B12" s="588" t="s">
        <v>416</v>
      </c>
      <c r="C12" s="589"/>
      <c r="D12" s="589"/>
      <c r="E12" s="589"/>
      <c r="F12" s="590"/>
    </row>
    <row r="13" spans="1:6" ht="12.75" customHeight="1">
      <c r="A13" s="576" t="s">
        <v>349</v>
      </c>
      <c r="B13" s="577"/>
      <c r="C13" s="577"/>
      <c r="D13" s="577"/>
      <c r="E13" s="577"/>
      <c r="F13" s="578"/>
    </row>
    <row r="14" spans="1:6" ht="26.25" customHeight="1">
      <c r="A14" s="167" t="s">
        <v>350</v>
      </c>
      <c r="B14" s="591" t="s">
        <v>417</v>
      </c>
      <c r="C14" s="592"/>
      <c r="D14" s="592"/>
      <c r="E14" s="592"/>
      <c r="F14" s="593"/>
    </row>
    <row r="15" spans="1:6" ht="28.5" customHeight="1">
      <c r="A15" s="167" t="s">
        <v>351</v>
      </c>
      <c r="B15" s="591" t="s">
        <v>418</v>
      </c>
      <c r="C15" s="592"/>
      <c r="D15" s="592"/>
      <c r="E15" s="592"/>
      <c r="F15" s="593"/>
    </row>
    <row r="16" spans="1:6" ht="29.25" customHeight="1">
      <c r="A16" s="167" t="s">
        <v>352</v>
      </c>
      <c r="B16" s="591" t="s">
        <v>419</v>
      </c>
      <c r="C16" s="592"/>
      <c r="D16" s="592"/>
      <c r="E16" s="592"/>
      <c r="F16" s="593"/>
    </row>
    <row r="17" spans="1:6" ht="12.75" customHeight="1">
      <c r="A17" s="576" t="s">
        <v>353</v>
      </c>
      <c r="B17" s="577"/>
      <c r="C17" s="577"/>
      <c r="D17" s="577"/>
      <c r="E17" s="577"/>
      <c r="F17" s="578"/>
    </row>
    <row r="18" spans="1:6" ht="12.75" customHeight="1">
      <c r="A18" s="579" t="s">
        <v>354</v>
      </c>
      <c r="B18" s="580"/>
      <c r="C18" s="581">
        <v>2026</v>
      </c>
      <c r="D18" s="582"/>
      <c r="E18" s="582"/>
      <c r="F18" s="583"/>
    </row>
    <row r="19" spans="1:6" ht="25.5" customHeight="1">
      <c r="A19" s="584" t="s">
        <v>355</v>
      </c>
      <c r="B19" s="585"/>
      <c r="C19" s="586" t="s">
        <v>356</v>
      </c>
      <c r="D19" s="587"/>
      <c r="E19" s="167" t="s">
        <v>357</v>
      </c>
      <c r="F19" s="168" t="s">
        <v>358</v>
      </c>
    </row>
    <row r="20" spans="1:6" ht="79.7" customHeight="1">
      <c r="A20" s="573" t="s">
        <v>359</v>
      </c>
      <c r="B20" s="574"/>
      <c r="C20" s="574"/>
      <c r="D20" s="574"/>
      <c r="E20" s="574"/>
      <c r="F20" s="575"/>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12" t="s">
        <v>51</v>
      </c>
      <c r="B1" s="612"/>
      <c r="C1" s="612"/>
      <c r="D1" s="612"/>
      <c r="E1" s="612"/>
      <c r="F1" s="612"/>
      <c r="G1" s="612"/>
      <c r="H1" s="612"/>
      <c r="I1" s="612"/>
      <c r="J1" s="612"/>
      <c r="K1" s="612"/>
      <c r="L1" s="612"/>
      <c r="M1" s="612"/>
      <c r="N1" s="612"/>
      <c r="O1" s="612"/>
      <c r="P1" s="612"/>
      <c r="Q1" s="612"/>
      <c r="R1" s="612"/>
      <c r="S1" s="612"/>
      <c r="T1" s="612"/>
      <c r="U1" s="613"/>
    </row>
    <row r="2" spans="1:21">
      <c r="A2" s="614" t="s">
        <v>33</v>
      </c>
      <c r="B2" s="614"/>
      <c r="C2" s="614"/>
      <c r="D2" s="614"/>
      <c r="E2" s="614"/>
      <c r="F2" s="614"/>
      <c r="G2" s="614"/>
      <c r="H2" s="614"/>
      <c r="I2" s="614"/>
      <c r="J2" s="614"/>
      <c r="K2" s="615" t="s">
        <v>69</v>
      </c>
      <c r="L2" s="616"/>
      <c r="M2" s="616"/>
      <c r="N2" s="616"/>
      <c r="O2" s="616"/>
      <c r="P2" s="616"/>
      <c r="Q2" s="616"/>
      <c r="R2" s="616"/>
      <c r="S2" s="616"/>
      <c r="T2" s="616"/>
      <c r="U2" s="617"/>
    </row>
    <row r="3" spans="1:21">
      <c r="A3" s="614" t="s">
        <v>34</v>
      </c>
      <c r="B3" s="614"/>
      <c r="C3" s="614"/>
      <c r="D3" s="614"/>
      <c r="E3" s="614"/>
      <c r="F3" s="614"/>
      <c r="G3" s="614"/>
      <c r="H3" s="614"/>
      <c r="I3" s="614"/>
      <c r="J3" s="614"/>
      <c r="K3" s="615" t="s">
        <v>69</v>
      </c>
      <c r="L3" s="616"/>
      <c r="M3" s="616"/>
      <c r="N3" s="616"/>
      <c r="O3" s="616"/>
      <c r="P3" s="616"/>
      <c r="Q3" s="616"/>
      <c r="R3" s="616"/>
      <c r="S3" s="616"/>
      <c r="T3" s="616"/>
      <c r="U3" s="617"/>
    </row>
    <row r="4" spans="1:21">
      <c r="A4" s="614" t="s">
        <v>35</v>
      </c>
      <c r="B4" s="614"/>
      <c r="C4" s="614"/>
      <c r="D4" s="614"/>
      <c r="E4" s="614"/>
      <c r="F4" s="614"/>
      <c r="G4" s="614"/>
      <c r="H4" s="614"/>
      <c r="I4" s="614"/>
      <c r="J4" s="614"/>
      <c r="K4" s="615" t="s">
        <v>69</v>
      </c>
      <c r="L4" s="616"/>
      <c r="M4" s="616"/>
      <c r="N4" s="616"/>
      <c r="O4" s="616"/>
      <c r="P4" s="616"/>
      <c r="Q4" s="616"/>
      <c r="R4" s="616"/>
      <c r="S4" s="616"/>
      <c r="T4" s="616"/>
      <c r="U4" s="617"/>
    </row>
    <row r="5" spans="1:21">
      <c r="A5" s="614" t="s">
        <v>36</v>
      </c>
      <c r="B5" s="614"/>
      <c r="C5" s="614"/>
      <c r="D5" s="614"/>
      <c r="E5" s="614"/>
      <c r="F5" s="614"/>
      <c r="G5" s="614"/>
      <c r="H5" s="614"/>
      <c r="I5" s="614"/>
      <c r="J5" s="614"/>
      <c r="K5" s="618" t="s">
        <v>70</v>
      </c>
      <c r="L5" s="619"/>
      <c r="M5" s="619"/>
      <c r="N5" s="619"/>
      <c r="O5" s="619"/>
      <c r="P5" s="619"/>
      <c r="Q5" s="619"/>
      <c r="R5" s="619"/>
      <c r="S5" s="619"/>
      <c r="T5" s="619"/>
      <c r="U5" s="620"/>
    </row>
    <row r="6" spans="1:21">
      <c r="A6" s="614" t="s">
        <v>37</v>
      </c>
      <c r="B6" s="614"/>
      <c r="C6" s="614"/>
      <c r="D6" s="614"/>
      <c r="E6" s="614"/>
      <c r="F6" s="614"/>
      <c r="G6" s="614"/>
      <c r="H6" s="614"/>
      <c r="I6" s="614"/>
      <c r="J6" s="614"/>
      <c r="K6" s="615"/>
      <c r="L6" s="616"/>
      <c r="M6" s="616"/>
      <c r="N6" s="616"/>
      <c r="O6" s="616"/>
      <c r="P6" s="616"/>
      <c r="Q6" s="616"/>
      <c r="R6" s="616"/>
      <c r="S6" s="616"/>
      <c r="T6" s="616"/>
      <c r="U6" s="617"/>
    </row>
    <row r="7" spans="1:21" ht="47.25" customHeight="1">
      <c r="A7" s="648" t="s">
        <v>172</v>
      </c>
      <c r="B7" s="649"/>
      <c r="C7" s="649"/>
      <c r="D7" s="649"/>
      <c r="E7" s="649"/>
      <c r="F7" s="649"/>
      <c r="G7" s="649"/>
      <c r="H7" s="649"/>
      <c r="I7" s="649"/>
      <c r="J7" s="649"/>
      <c r="K7" s="649"/>
      <c r="L7" s="649"/>
      <c r="M7" s="649"/>
      <c r="N7" s="649"/>
      <c r="O7" s="649"/>
      <c r="P7" s="649"/>
      <c r="Q7" s="649"/>
      <c r="R7" s="649"/>
      <c r="S7" s="649"/>
      <c r="T7" s="649"/>
      <c r="U7" s="650"/>
    </row>
    <row r="8" spans="1:21" ht="30.75" customHeight="1">
      <c r="A8" s="621" t="s">
        <v>161</v>
      </c>
      <c r="B8" s="622" t="s">
        <v>170</v>
      </c>
      <c r="C8" s="622" t="s">
        <v>163</v>
      </c>
      <c r="D8" s="622" t="s">
        <v>162</v>
      </c>
      <c r="E8" s="622" t="s">
        <v>153</v>
      </c>
      <c r="F8" s="623" t="s">
        <v>164</v>
      </c>
      <c r="G8" s="623"/>
      <c r="H8" s="623"/>
      <c r="I8" s="623"/>
      <c r="J8" s="623"/>
      <c r="K8" s="623"/>
      <c r="L8" s="623"/>
      <c r="M8" s="623"/>
      <c r="N8" s="623"/>
      <c r="O8" s="623"/>
      <c r="P8" s="623"/>
      <c r="Q8" s="623"/>
      <c r="R8" s="624"/>
      <c r="S8" s="636" t="s">
        <v>155</v>
      </c>
      <c r="T8" s="637"/>
      <c r="U8" s="638"/>
    </row>
    <row r="9" spans="1:21" ht="21" customHeight="1">
      <c r="A9" s="621"/>
      <c r="B9" s="622"/>
      <c r="C9" s="622"/>
      <c r="D9" s="622"/>
      <c r="E9" s="622"/>
      <c r="F9" s="41" t="s">
        <v>54</v>
      </c>
      <c r="G9" s="7" t="s">
        <v>55</v>
      </c>
      <c r="H9" s="8" t="s">
        <v>56</v>
      </c>
      <c r="I9" s="9" t="s">
        <v>57</v>
      </c>
      <c r="J9" s="9" t="s">
        <v>58</v>
      </c>
      <c r="K9" s="9" t="s">
        <v>59</v>
      </c>
      <c r="L9" s="8" t="s">
        <v>60</v>
      </c>
      <c r="M9" s="8" t="s">
        <v>61</v>
      </c>
      <c r="N9" s="8" t="s">
        <v>62</v>
      </c>
      <c r="O9" s="9" t="s">
        <v>63</v>
      </c>
      <c r="P9" s="9" t="s">
        <v>64</v>
      </c>
      <c r="Q9" s="42" t="s">
        <v>65</v>
      </c>
      <c r="R9" s="639" t="s">
        <v>26</v>
      </c>
      <c r="S9" s="640" t="s">
        <v>66</v>
      </c>
      <c r="T9" s="640" t="s">
        <v>67</v>
      </c>
      <c r="U9" s="641" t="s">
        <v>68</v>
      </c>
    </row>
    <row r="10" spans="1:21">
      <c r="A10" s="621"/>
      <c r="B10" s="622"/>
      <c r="C10" s="622"/>
      <c r="D10" s="622"/>
      <c r="E10" s="622"/>
      <c r="F10" s="642" t="s">
        <v>53</v>
      </c>
      <c r="G10" s="643"/>
      <c r="H10" s="643"/>
      <c r="I10" s="643"/>
      <c r="J10" s="643"/>
      <c r="K10" s="643"/>
      <c r="L10" s="643"/>
      <c r="M10" s="643"/>
      <c r="N10" s="643"/>
      <c r="O10" s="643"/>
      <c r="P10" s="643"/>
      <c r="Q10" s="644"/>
      <c r="R10" s="639"/>
      <c r="S10" s="640"/>
      <c r="T10" s="640"/>
      <c r="U10" s="641"/>
    </row>
    <row r="11" spans="1:21">
      <c r="A11" s="621"/>
      <c r="B11" s="622"/>
      <c r="C11" s="622"/>
      <c r="D11" s="622"/>
      <c r="E11" s="622"/>
      <c r="F11" s="645"/>
      <c r="G11" s="646"/>
      <c r="H11" s="646"/>
      <c r="I11" s="646"/>
      <c r="J11" s="646"/>
      <c r="K11" s="646"/>
      <c r="L11" s="646"/>
      <c r="M11" s="646"/>
      <c r="N11" s="646"/>
      <c r="O11" s="646"/>
      <c r="P11" s="646"/>
      <c r="Q11" s="647"/>
      <c r="R11" s="639"/>
      <c r="S11" s="640"/>
      <c r="T11" s="640"/>
      <c r="U11" s="641"/>
    </row>
    <row r="12" spans="1:21" ht="72" customHeight="1">
      <c r="A12" s="625" t="s">
        <v>171</v>
      </c>
      <c r="B12" s="626" t="s">
        <v>158</v>
      </c>
      <c r="C12" s="628" t="s">
        <v>154</v>
      </c>
      <c r="D12" s="10" t="s">
        <v>151</v>
      </c>
      <c r="E12" s="630" t="s">
        <v>103</v>
      </c>
      <c r="F12" s="11"/>
      <c r="G12" s="11"/>
      <c r="H12" s="16"/>
      <c r="I12" s="13"/>
      <c r="J12" s="13"/>
      <c r="K12" s="16">
        <v>15</v>
      </c>
      <c r="L12" s="13"/>
      <c r="M12" s="13"/>
      <c r="N12" s="16"/>
      <c r="O12" s="17"/>
      <c r="P12" s="13"/>
      <c r="Q12" s="16"/>
      <c r="R12" s="14">
        <f>SUM(F12:Q12)</f>
        <v>15</v>
      </c>
      <c r="S12" s="11">
        <f>SUM(R12)</f>
        <v>15</v>
      </c>
      <c r="T12" s="632">
        <f>'AE1'!H51</f>
        <v>9</v>
      </c>
      <c r="U12" s="634">
        <f>S13/S12</f>
        <v>0.8</v>
      </c>
    </row>
    <row r="13" spans="1:21" ht="70.5" customHeight="1">
      <c r="A13" s="625"/>
      <c r="B13" s="627"/>
      <c r="C13" s="629"/>
      <c r="D13" s="36" t="s">
        <v>152</v>
      </c>
      <c r="E13" s="631"/>
      <c r="F13" s="35"/>
      <c r="G13" s="35"/>
      <c r="H13" s="38"/>
      <c r="I13" s="39"/>
      <c r="J13" s="39"/>
      <c r="K13" s="38">
        <v>12</v>
      </c>
      <c r="L13" s="39"/>
      <c r="M13" s="39"/>
      <c r="N13" s="38"/>
      <c r="O13" s="39"/>
      <c r="P13" s="39"/>
      <c r="Q13" s="38"/>
      <c r="R13" s="40">
        <f>SUM(F13:Q13)</f>
        <v>12</v>
      </c>
      <c r="S13" s="35">
        <f>SUM(R13)</f>
        <v>12</v>
      </c>
      <c r="T13" s="633"/>
      <c r="U13" s="635"/>
    </row>
    <row r="14" spans="1:21" ht="24" customHeight="1">
      <c r="A14" s="622" t="s">
        <v>161</v>
      </c>
      <c r="B14" s="622" t="s">
        <v>170</v>
      </c>
      <c r="C14" s="622" t="s">
        <v>163</v>
      </c>
      <c r="D14" s="622" t="s">
        <v>162</v>
      </c>
      <c r="E14" s="622" t="s">
        <v>153</v>
      </c>
      <c r="F14" s="658" t="s">
        <v>165</v>
      </c>
      <c r="G14" s="659"/>
      <c r="H14" s="659"/>
      <c r="I14" s="659"/>
      <c r="J14" s="659"/>
      <c r="K14" s="659"/>
      <c r="L14" s="659"/>
      <c r="M14" s="659"/>
      <c r="N14" s="659"/>
      <c r="O14" s="659"/>
      <c r="P14" s="659"/>
      <c r="Q14" s="660"/>
      <c r="R14" s="651" t="s">
        <v>26</v>
      </c>
      <c r="S14" s="653" t="s">
        <v>66</v>
      </c>
      <c r="T14" s="653" t="s">
        <v>67</v>
      </c>
      <c r="U14" s="653" t="s">
        <v>68</v>
      </c>
    </row>
    <row r="15" spans="1:21" ht="38.25" customHeight="1">
      <c r="A15" s="622"/>
      <c r="B15" s="622"/>
      <c r="C15" s="622"/>
      <c r="D15" s="622"/>
      <c r="E15" s="622"/>
      <c r="F15" s="41" t="s">
        <v>54</v>
      </c>
      <c r="G15" s="7" t="s">
        <v>55</v>
      </c>
      <c r="H15" s="8" t="s">
        <v>56</v>
      </c>
      <c r="I15" s="9" t="s">
        <v>57</v>
      </c>
      <c r="J15" s="9" t="s">
        <v>58</v>
      </c>
      <c r="K15" s="9" t="s">
        <v>59</v>
      </c>
      <c r="L15" s="8" t="s">
        <v>60</v>
      </c>
      <c r="M15" s="8" t="s">
        <v>61</v>
      </c>
      <c r="N15" s="8" t="s">
        <v>62</v>
      </c>
      <c r="O15" s="9" t="s">
        <v>63</v>
      </c>
      <c r="P15" s="9" t="s">
        <v>64</v>
      </c>
      <c r="Q15" s="42" t="s">
        <v>65</v>
      </c>
      <c r="R15" s="652"/>
      <c r="S15" s="654"/>
      <c r="T15" s="654"/>
      <c r="U15" s="654"/>
    </row>
    <row r="16" spans="1:21" ht="62.25" customHeight="1">
      <c r="A16" s="655" t="s">
        <v>173</v>
      </c>
      <c r="B16" s="656" t="s">
        <v>180</v>
      </c>
      <c r="C16" s="628" t="s">
        <v>181</v>
      </c>
      <c r="D16" s="11" t="s">
        <v>182</v>
      </c>
      <c r="E16" s="630" t="s">
        <v>184</v>
      </c>
      <c r="F16" s="11"/>
      <c r="G16" s="11"/>
      <c r="H16" s="16"/>
      <c r="I16" s="13"/>
      <c r="J16" s="13"/>
      <c r="K16" s="16">
        <v>15</v>
      </c>
      <c r="L16" s="13"/>
      <c r="M16" s="13"/>
      <c r="N16" s="16"/>
      <c r="O16" s="17"/>
      <c r="P16" s="13"/>
      <c r="Q16" s="16"/>
      <c r="R16" s="14">
        <f>SUM(F16:Q16)</f>
        <v>15</v>
      </c>
      <c r="S16" s="11">
        <f>SUM(R16)</f>
        <v>15</v>
      </c>
      <c r="T16" s="632">
        <f>'AE1'!H55</f>
        <v>0</v>
      </c>
      <c r="U16" s="634">
        <f>S17/S16</f>
        <v>0.8</v>
      </c>
    </row>
    <row r="17" spans="1:21" ht="85.5" customHeight="1">
      <c r="A17" s="655"/>
      <c r="B17" s="657"/>
      <c r="C17" s="629"/>
      <c r="D17" s="35" t="s">
        <v>183</v>
      </c>
      <c r="E17" s="631"/>
      <c r="F17" s="35"/>
      <c r="G17" s="35"/>
      <c r="H17" s="38"/>
      <c r="I17" s="39"/>
      <c r="J17" s="39"/>
      <c r="K17" s="38">
        <v>12</v>
      </c>
      <c r="L17" s="39"/>
      <c r="M17" s="39"/>
      <c r="N17" s="38"/>
      <c r="O17" s="39"/>
      <c r="P17" s="39"/>
      <c r="Q17" s="38"/>
      <c r="R17" s="40">
        <f>SUM(F17:Q17)</f>
        <v>12</v>
      </c>
      <c r="S17" s="35">
        <f>SUM(R17)</f>
        <v>12</v>
      </c>
      <c r="T17" s="633"/>
      <c r="U17" s="635"/>
    </row>
    <row r="18" spans="1:21" ht="21.75" customHeight="1">
      <c r="A18" s="622" t="s">
        <v>161</v>
      </c>
      <c r="B18" s="622" t="s">
        <v>170</v>
      </c>
      <c r="C18" s="622" t="s">
        <v>163</v>
      </c>
      <c r="D18" s="622" t="s">
        <v>162</v>
      </c>
      <c r="E18" s="622" t="s">
        <v>153</v>
      </c>
      <c r="F18" s="658" t="s">
        <v>165</v>
      </c>
      <c r="G18" s="659"/>
      <c r="H18" s="659"/>
      <c r="I18" s="659"/>
      <c r="J18" s="659"/>
      <c r="K18" s="659"/>
      <c r="L18" s="659"/>
      <c r="M18" s="659"/>
      <c r="N18" s="659"/>
      <c r="O18" s="659"/>
      <c r="P18" s="659"/>
      <c r="Q18" s="660"/>
      <c r="R18" s="651" t="s">
        <v>26</v>
      </c>
      <c r="S18" s="653" t="s">
        <v>66</v>
      </c>
      <c r="T18" s="653" t="s">
        <v>67</v>
      </c>
      <c r="U18" s="653" t="s">
        <v>68</v>
      </c>
    </row>
    <row r="19" spans="1:21" ht="34.5" customHeight="1">
      <c r="A19" s="622"/>
      <c r="B19" s="622"/>
      <c r="C19" s="622"/>
      <c r="D19" s="622"/>
      <c r="E19" s="622"/>
      <c r="F19" s="41" t="s">
        <v>54</v>
      </c>
      <c r="G19" s="7" t="s">
        <v>55</v>
      </c>
      <c r="H19" s="8" t="s">
        <v>56</v>
      </c>
      <c r="I19" s="9" t="s">
        <v>57</v>
      </c>
      <c r="J19" s="9" t="s">
        <v>58</v>
      </c>
      <c r="K19" s="9" t="s">
        <v>59</v>
      </c>
      <c r="L19" s="8" t="s">
        <v>60</v>
      </c>
      <c r="M19" s="8" t="s">
        <v>61</v>
      </c>
      <c r="N19" s="8" t="s">
        <v>62</v>
      </c>
      <c r="O19" s="9" t="s">
        <v>63</v>
      </c>
      <c r="P19" s="9" t="s">
        <v>64</v>
      </c>
      <c r="Q19" s="42" t="s">
        <v>65</v>
      </c>
      <c r="R19" s="652"/>
      <c r="S19" s="654"/>
      <c r="T19" s="654"/>
      <c r="U19" s="654"/>
    </row>
    <row r="20" spans="1:21" ht="69" customHeight="1">
      <c r="A20" s="655" t="s">
        <v>174</v>
      </c>
      <c r="B20" s="656"/>
      <c r="C20" s="662"/>
      <c r="D20" s="10"/>
      <c r="E20" s="630"/>
      <c r="F20" s="11"/>
      <c r="G20" s="11"/>
      <c r="H20" s="16"/>
      <c r="I20" s="13"/>
      <c r="J20" s="13"/>
      <c r="K20" s="13"/>
      <c r="L20" s="13"/>
      <c r="M20" s="13"/>
      <c r="N20" s="13"/>
      <c r="O20" s="13"/>
      <c r="P20" s="17"/>
      <c r="Q20" s="13"/>
      <c r="R20" s="14"/>
      <c r="S20" s="11"/>
      <c r="T20" s="628"/>
      <c r="U20" s="666"/>
    </row>
    <row r="21" spans="1:21" ht="80.25" customHeight="1">
      <c r="A21" s="655"/>
      <c r="B21" s="661"/>
      <c r="C21" s="663"/>
      <c r="D21" s="10"/>
      <c r="E21" s="664"/>
      <c r="F21" s="11"/>
      <c r="G21" s="11"/>
      <c r="H21" s="12"/>
      <c r="I21" s="13"/>
      <c r="J21" s="13"/>
      <c r="K21" s="13"/>
      <c r="L21" s="13"/>
      <c r="M21" s="13"/>
      <c r="N21" s="13"/>
      <c r="O21" s="13"/>
      <c r="P21" s="13"/>
      <c r="Q21" s="13"/>
      <c r="R21" s="14"/>
      <c r="S21" s="11"/>
      <c r="T21" s="665"/>
      <c r="U21" s="667"/>
    </row>
    <row r="22" spans="1:21" ht="47.25" customHeight="1">
      <c r="A22" s="668" t="s">
        <v>175</v>
      </c>
      <c r="B22" s="669"/>
      <c r="C22" s="669"/>
      <c r="D22" s="669"/>
      <c r="E22" s="669"/>
      <c r="F22" s="669"/>
      <c r="G22" s="669"/>
      <c r="H22" s="669"/>
      <c r="I22" s="669"/>
      <c r="J22" s="669"/>
      <c r="K22" s="669"/>
      <c r="L22" s="669"/>
      <c r="M22" s="669"/>
      <c r="N22" s="669"/>
      <c r="O22" s="669"/>
      <c r="P22" s="669"/>
      <c r="Q22" s="669"/>
      <c r="R22" s="669"/>
      <c r="S22" s="669"/>
      <c r="T22" s="669"/>
      <c r="U22" s="670"/>
    </row>
    <row r="23" spans="1:21" ht="21.75" customHeight="1">
      <c r="A23" s="651" t="s">
        <v>161</v>
      </c>
      <c r="B23" s="651" t="s">
        <v>170</v>
      </c>
      <c r="C23" s="651" t="s">
        <v>163</v>
      </c>
      <c r="D23" s="651" t="s">
        <v>162</v>
      </c>
      <c r="E23" s="651" t="s">
        <v>153</v>
      </c>
      <c r="F23" s="658" t="s">
        <v>165</v>
      </c>
      <c r="G23" s="659"/>
      <c r="H23" s="659"/>
      <c r="I23" s="659"/>
      <c r="J23" s="659"/>
      <c r="K23" s="659"/>
      <c r="L23" s="659"/>
      <c r="M23" s="659"/>
      <c r="N23" s="659"/>
      <c r="O23" s="659"/>
      <c r="P23" s="659"/>
      <c r="Q23" s="660"/>
      <c r="R23" s="651" t="s">
        <v>26</v>
      </c>
      <c r="S23" s="653" t="s">
        <v>66</v>
      </c>
      <c r="T23" s="653" t="s">
        <v>67</v>
      </c>
      <c r="U23" s="653" t="s">
        <v>68</v>
      </c>
    </row>
    <row r="24" spans="1:21" ht="36.75" customHeight="1">
      <c r="A24" s="652"/>
      <c r="B24" s="652"/>
      <c r="C24" s="652"/>
      <c r="D24" s="652"/>
      <c r="E24" s="652"/>
      <c r="F24" s="41" t="s">
        <v>54</v>
      </c>
      <c r="G24" s="7" t="s">
        <v>55</v>
      </c>
      <c r="H24" s="8" t="s">
        <v>56</v>
      </c>
      <c r="I24" s="9" t="s">
        <v>57</v>
      </c>
      <c r="J24" s="9" t="s">
        <v>58</v>
      </c>
      <c r="K24" s="9" t="s">
        <v>59</v>
      </c>
      <c r="L24" s="8" t="s">
        <v>60</v>
      </c>
      <c r="M24" s="8" t="s">
        <v>61</v>
      </c>
      <c r="N24" s="8" t="s">
        <v>62</v>
      </c>
      <c r="O24" s="9" t="s">
        <v>63</v>
      </c>
      <c r="P24" s="9" t="s">
        <v>64</v>
      </c>
      <c r="Q24" s="42" t="s">
        <v>65</v>
      </c>
      <c r="R24" s="652"/>
      <c r="S24" s="654"/>
      <c r="T24" s="654"/>
      <c r="U24" s="654"/>
    </row>
    <row r="25" spans="1:21" ht="71.25" customHeight="1">
      <c r="A25" s="655" t="s">
        <v>191</v>
      </c>
      <c r="B25" s="656" t="s">
        <v>160</v>
      </c>
      <c r="C25" s="662"/>
      <c r="D25" s="36"/>
      <c r="E25" s="630"/>
      <c r="F25" s="11"/>
      <c r="G25" s="11"/>
      <c r="H25" s="16"/>
      <c r="I25" s="13"/>
      <c r="J25" s="13"/>
      <c r="K25" s="13"/>
      <c r="L25" s="13"/>
      <c r="M25" s="13"/>
      <c r="N25" s="13"/>
      <c r="O25" s="13"/>
      <c r="P25" s="17"/>
      <c r="Q25" s="13"/>
      <c r="R25" s="14"/>
      <c r="S25" s="11"/>
      <c r="T25" s="628"/>
      <c r="U25" s="666"/>
    </row>
    <row r="26" spans="1:21" ht="78" customHeight="1">
      <c r="A26" s="655"/>
      <c r="B26" s="661"/>
      <c r="C26" s="663"/>
      <c r="D26" s="37"/>
      <c r="E26" s="664"/>
      <c r="F26" s="11"/>
      <c r="G26" s="11"/>
      <c r="H26" s="12"/>
      <c r="I26" s="13"/>
      <c r="J26" s="13"/>
      <c r="K26" s="13"/>
      <c r="L26" s="13"/>
      <c r="M26" s="13"/>
      <c r="N26" s="13"/>
      <c r="O26" s="13"/>
      <c r="P26" s="13"/>
      <c r="Q26" s="13"/>
      <c r="R26" s="14"/>
      <c r="S26" s="11"/>
      <c r="T26" s="665"/>
      <c r="U26" s="667"/>
    </row>
    <row r="27" spans="1:21" ht="28.5" customHeight="1">
      <c r="A27" s="622" t="s">
        <v>161</v>
      </c>
      <c r="B27" s="622" t="s">
        <v>170</v>
      </c>
      <c r="C27" s="622" t="s">
        <v>163</v>
      </c>
      <c r="D27" s="622" t="s">
        <v>162</v>
      </c>
      <c r="E27" s="622" t="s">
        <v>153</v>
      </c>
      <c r="F27" s="658" t="s">
        <v>165</v>
      </c>
      <c r="G27" s="659"/>
      <c r="H27" s="659"/>
      <c r="I27" s="659"/>
      <c r="J27" s="659"/>
      <c r="K27" s="659"/>
      <c r="L27" s="659"/>
      <c r="M27" s="659"/>
      <c r="N27" s="659"/>
      <c r="O27" s="659"/>
      <c r="P27" s="659"/>
      <c r="Q27" s="660"/>
      <c r="R27" s="651" t="s">
        <v>26</v>
      </c>
      <c r="S27" s="653" t="s">
        <v>66</v>
      </c>
      <c r="T27" s="653" t="s">
        <v>67</v>
      </c>
      <c r="U27" s="653" t="s">
        <v>68</v>
      </c>
    </row>
    <row r="28" spans="1:21" ht="36" customHeight="1">
      <c r="A28" s="622"/>
      <c r="B28" s="622"/>
      <c r="C28" s="622"/>
      <c r="D28" s="622"/>
      <c r="E28" s="622"/>
      <c r="F28" s="41" t="s">
        <v>54</v>
      </c>
      <c r="G28" s="7" t="s">
        <v>55</v>
      </c>
      <c r="H28" s="8" t="s">
        <v>56</v>
      </c>
      <c r="I28" s="9" t="s">
        <v>57</v>
      </c>
      <c r="J28" s="9" t="s">
        <v>58</v>
      </c>
      <c r="K28" s="9" t="s">
        <v>59</v>
      </c>
      <c r="L28" s="8" t="s">
        <v>60</v>
      </c>
      <c r="M28" s="8" t="s">
        <v>61</v>
      </c>
      <c r="N28" s="8" t="s">
        <v>62</v>
      </c>
      <c r="O28" s="9" t="s">
        <v>63</v>
      </c>
      <c r="P28" s="9" t="s">
        <v>64</v>
      </c>
      <c r="Q28" s="42" t="s">
        <v>65</v>
      </c>
      <c r="R28" s="652"/>
      <c r="S28" s="654"/>
      <c r="T28" s="654"/>
      <c r="U28" s="654"/>
    </row>
    <row r="29" spans="1:21" ht="76.5" customHeight="1">
      <c r="A29" s="655" t="s">
        <v>192</v>
      </c>
      <c r="B29" s="656" t="s">
        <v>160</v>
      </c>
      <c r="C29" s="662"/>
      <c r="D29" s="36"/>
      <c r="E29" s="630"/>
      <c r="F29" s="11"/>
      <c r="G29" s="11"/>
      <c r="H29" s="16"/>
      <c r="I29" s="13"/>
      <c r="J29" s="13"/>
      <c r="K29" s="13"/>
      <c r="L29" s="13"/>
      <c r="M29" s="13"/>
      <c r="N29" s="13"/>
      <c r="O29" s="13"/>
      <c r="P29" s="17"/>
      <c r="Q29" s="13"/>
      <c r="R29" s="14"/>
      <c r="S29" s="11"/>
      <c r="T29" s="628"/>
      <c r="U29" s="666"/>
    </row>
    <row r="30" spans="1:21" ht="87" customHeight="1">
      <c r="A30" s="655"/>
      <c r="B30" s="661"/>
      <c r="C30" s="663"/>
      <c r="D30" s="37"/>
      <c r="E30" s="664"/>
      <c r="F30" s="11"/>
      <c r="G30" s="11"/>
      <c r="H30" s="12"/>
      <c r="I30" s="13"/>
      <c r="J30" s="13"/>
      <c r="K30" s="13"/>
      <c r="L30" s="13"/>
      <c r="M30" s="13"/>
      <c r="N30" s="13"/>
      <c r="O30" s="13"/>
      <c r="P30" s="13"/>
      <c r="Q30" s="13"/>
      <c r="R30" s="14"/>
      <c r="S30" s="11"/>
      <c r="T30" s="665"/>
      <c r="U30" s="667"/>
    </row>
    <row r="31" spans="1:21" ht="28.5" customHeight="1">
      <c r="A31" s="622" t="s">
        <v>161</v>
      </c>
      <c r="B31" s="622" t="s">
        <v>170</v>
      </c>
      <c r="C31" s="622" t="s">
        <v>163</v>
      </c>
      <c r="D31" s="622" t="s">
        <v>162</v>
      </c>
      <c r="E31" s="622" t="s">
        <v>153</v>
      </c>
      <c r="F31" s="658" t="s">
        <v>165</v>
      </c>
      <c r="G31" s="659"/>
      <c r="H31" s="659"/>
      <c r="I31" s="659"/>
      <c r="J31" s="659"/>
      <c r="K31" s="659"/>
      <c r="L31" s="659"/>
      <c r="M31" s="659"/>
      <c r="N31" s="659"/>
      <c r="O31" s="659"/>
      <c r="P31" s="659"/>
      <c r="Q31" s="660"/>
      <c r="R31" s="651" t="s">
        <v>26</v>
      </c>
      <c r="S31" s="653" t="s">
        <v>66</v>
      </c>
      <c r="T31" s="653" t="s">
        <v>67</v>
      </c>
      <c r="U31" s="653" t="s">
        <v>68</v>
      </c>
    </row>
    <row r="32" spans="1:21" ht="39" customHeight="1">
      <c r="A32" s="622"/>
      <c r="B32" s="622"/>
      <c r="C32" s="622"/>
      <c r="D32" s="622"/>
      <c r="E32" s="622"/>
      <c r="F32" s="41"/>
      <c r="G32" s="7" t="s">
        <v>55</v>
      </c>
      <c r="H32" s="8" t="s">
        <v>56</v>
      </c>
      <c r="I32" s="9" t="s">
        <v>57</v>
      </c>
      <c r="J32" s="9" t="s">
        <v>58</v>
      </c>
      <c r="K32" s="9" t="s">
        <v>59</v>
      </c>
      <c r="L32" s="8" t="s">
        <v>60</v>
      </c>
      <c r="M32" s="8" t="s">
        <v>61</v>
      </c>
      <c r="N32" s="8" t="s">
        <v>62</v>
      </c>
      <c r="O32" s="9" t="s">
        <v>63</v>
      </c>
      <c r="P32" s="9" t="s">
        <v>64</v>
      </c>
      <c r="Q32" s="42" t="s">
        <v>65</v>
      </c>
      <c r="R32" s="652"/>
      <c r="S32" s="654"/>
      <c r="T32" s="654"/>
      <c r="U32" s="654"/>
    </row>
    <row r="33" spans="1:21" ht="74.25" customHeight="1">
      <c r="A33" s="655" t="s">
        <v>193</v>
      </c>
      <c r="B33" s="656" t="s">
        <v>160</v>
      </c>
      <c r="C33" s="662"/>
      <c r="D33" s="36"/>
      <c r="E33" s="630"/>
      <c r="F33" s="11"/>
      <c r="G33" s="11"/>
      <c r="H33" s="16"/>
      <c r="I33" s="13"/>
      <c r="J33" s="13"/>
      <c r="K33" s="13"/>
      <c r="L33" s="13"/>
      <c r="M33" s="13"/>
      <c r="N33" s="13"/>
      <c r="O33" s="13"/>
      <c r="P33" s="17"/>
      <c r="Q33" s="13"/>
      <c r="R33" s="14"/>
      <c r="S33" s="11"/>
      <c r="T33" s="628"/>
      <c r="U33" s="666"/>
    </row>
    <row r="34" spans="1:21" ht="81.75" customHeight="1">
      <c r="A34" s="655"/>
      <c r="B34" s="661"/>
      <c r="C34" s="663"/>
      <c r="D34" s="37"/>
      <c r="E34" s="664"/>
      <c r="F34" s="11"/>
      <c r="G34" s="11"/>
      <c r="H34" s="12"/>
      <c r="I34" s="13"/>
      <c r="J34" s="13"/>
      <c r="K34" s="13"/>
      <c r="L34" s="13"/>
      <c r="M34" s="13"/>
      <c r="N34" s="13"/>
      <c r="O34" s="13"/>
      <c r="P34" s="13"/>
      <c r="Q34" s="13"/>
      <c r="R34" s="14"/>
      <c r="S34" s="11"/>
      <c r="T34" s="665"/>
      <c r="U34" s="667"/>
    </row>
    <row r="35" spans="1:21" ht="46.5" customHeight="1">
      <c r="A35" s="668" t="s">
        <v>176</v>
      </c>
      <c r="B35" s="669"/>
      <c r="C35" s="669"/>
      <c r="D35" s="669"/>
      <c r="E35" s="669"/>
      <c r="F35" s="669"/>
      <c r="G35" s="669"/>
      <c r="H35" s="669"/>
      <c r="I35" s="669"/>
      <c r="J35" s="669"/>
      <c r="K35" s="669"/>
      <c r="L35" s="669"/>
      <c r="M35" s="669"/>
      <c r="N35" s="669"/>
      <c r="O35" s="669"/>
      <c r="P35" s="669"/>
      <c r="Q35" s="669"/>
      <c r="R35" s="669"/>
      <c r="S35" s="669"/>
      <c r="T35" s="669"/>
      <c r="U35" s="670"/>
    </row>
    <row r="36" spans="1:21" ht="22.5" customHeight="1">
      <c r="A36" s="622" t="s">
        <v>161</v>
      </c>
      <c r="B36" s="622" t="s">
        <v>170</v>
      </c>
      <c r="C36" s="622" t="s">
        <v>163</v>
      </c>
      <c r="D36" s="622" t="s">
        <v>162</v>
      </c>
      <c r="E36" s="622" t="s">
        <v>153</v>
      </c>
      <c r="F36" s="658" t="s">
        <v>165</v>
      </c>
      <c r="G36" s="659"/>
      <c r="H36" s="659"/>
      <c r="I36" s="659"/>
      <c r="J36" s="659"/>
      <c r="K36" s="659"/>
      <c r="L36" s="659"/>
      <c r="M36" s="659"/>
      <c r="N36" s="659"/>
      <c r="O36" s="659"/>
      <c r="P36" s="659"/>
      <c r="Q36" s="660"/>
      <c r="R36" s="651" t="s">
        <v>26</v>
      </c>
      <c r="S36" s="653" t="s">
        <v>66</v>
      </c>
      <c r="T36" s="653" t="s">
        <v>67</v>
      </c>
      <c r="U36" s="653" t="s">
        <v>68</v>
      </c>
    </row>
    <row r="37" spans="1:21" ht="32.25" customHeight="1">
      <c r="A37" s="622"/>
      <c r="B37" s="622"/>
      <c r="C37" s="622"/>
      <c r="D37" s="622"/>
      <c r="E37" s="622"/>
      <c r="F37" s="41"/>
      <c r="G37" s="7" t="s">
        <v>55</v>
      </c>
      <c r="H37" s="8" t="s">
        <v>56</v>
      </c>
      <c r="I37" s="9" t="s">
        <v>57</v>
      </c>
      <c r="J37" s="9" t="s">
        <v>58</v>
      </c>
      <c r="K37" s="9" t="s">
        <v>59</v>
      </c>
      <c r="L37" s="8" t="s">
        <v>60</v>
      </c>
      <c r="M37" s="8" t="s">
        <v>61</v>
      </c>
      <c r="N37" s="8" t="s">
        <v>62</v>
      </c>
      <c r="O37" s="9" t="s">
        <v>63</v>
      </c>
      <c r="P37" s="9" t="s">
        <v>64</v>
      </c>
      <c r="Q37" s="42" t="s">
        <v>65</v>
      </c>
      <c r="R37" s="652"/>
      <c r="S37" s="654"/>
      <c r="T37" s="654"/>
      <c r="U37" s="654"/>
    </row>
    <row r="38" spans="1:21" ht="69.75" customHeight="1">
      <c r="A38" s="655" t="s">
        <v>194</v>
      </c>
      <c r="B38" s="656" t="s">
        <v>160</v>
      </c>
      <c r="C38" s="662"/>
      <c r="D38" s="36"/>
      <c r="E38" s="630"/>
      <c r="F38" s="11"/>
      <c r="G38" s="11"/>
      <c r="H38" s="16"/>
      <c r="I38" s="13"/>
      <c r="J38" s="13"/>
      <c r="K38" s="13"/>
      <c r="L38" s="13"/>
      <c r="M38" s="13"/>
      <c r="N38" s="13"/>
      <c r="O38" s="13"/>
      <c r="P38" s="17"/>
      <c r="Q38" s="13"/>
      <c r="R38" s="14"/>
      <c r="S38" s="11"/>
      <c r="T38" s="628"/>
      <c r="U38" s="666"/>
    </row>
    <row r="39" spans="1:21" ht="72.75" customHeight="1">
      <c r="A39" s="655"/>
      <c r="B39" s="661"/>
      <c r="C39" s="663"/>
      <c r="D39" s="37"/>
      <c r="E39" s="664"/>
      <c r="F39" s="11"/>
      <c r="G39" s="11"/>
      <c r="H39" s="12"/>
      <c r="I39" s="13"/>
      <c r="J39" s="13"/>
      <c r="K39" s="13"/>
      <c r="L39" s="13"/>
      <c r="M39" s="13"/>
      <c r="N39" s="13"/>
      <c r="O39" s="13"/>
      <c r="P39" s="13"/>
      <c r="Q39" s="13"/>
      <c r="R39" s="14"/>
      <c r="S39" s="11"/>
      <c r="T39" s="665"/>
      <c r="U39" s="667"/>
    </row>
    <row r="40" spans="1:21" ht="22.5" customHeight="1">
      <c r="A40" s="622" t="s">
        <v>161</v>
      </c>
      <c r="B40" s="622" t="s">
        <v>170</v>
      </c>
      <c r="C40" s="622" t="s">
        <v>163</v>
      </c>
      <c r="D40" s="622" t="s">
        <v>162</v>
      </c>
      <c r="E40" s="622" t="s">
        <v>153</v>
      </c>
      <c r="F40" s="658" t="s">
        <v>165</v>
      </c>
      <c r="G40" s="659"/>
      <c r="H40" s="659"/>
      <c r="I40" s="659"/>
      <c r="J40" s="659"/>
      <c r="K40" s="659"/>
      <c r="L40" s="659"/>
      <c r="M40" s="659"/>
      <c r="N40" s="659"/>
      <c r="O40" s="659"/>
      <c r="P40" s="659"/>
      <c r="Q40" s="660"/>
      <c r="R40" s="651" t="s">
        <v>26</v>
      </c>
      <c r="S40" s="653" t="s">
        <v>66</v>
      </c>
      <c r="T40" s="653" t="s">
        <v>67</v>
      </c>
      <c r="U40" s="653" t="s">
        <v>68</v>
      </c>
    </row>
    <row r="41" spans="1:21" ht="33" customHeight="1">
      <c r="A41" s="622"/>
      <c r="B41" s="622"/>
      <c r="C41" s="622"/>
      <c r="D41" s="622"/>
      <c r="E41" s="622"/>
      <c r="F41" s="41"/>
      <c r="G41" s="7" t="s">
        <v>55</v>
      </c>
      <c r="H41" s="8" t="s">
        <v>56</v>
      </c>
      <c r="I41" s="9" t="s">
        <v>57</v>
      </c>
      <c r="J41" s="9" t="s">
        <v>58</v>
      </c>
      <c r="K41" s="9" t="s">
        <v>59</v>
      </c>
      <c r="L41" s="8" t="s">
        <v>60</v>
      </c>
      <c r="M41" s="8" t="s">
        <v>61</v>
      </c>
      <c r="N41" s="8" t="s">
        <v>62</v>
      </c>
      <c r="O41" s="9" t="s">
        <v>63</v>
      </c>
      <c r="P41" s="9" t="s">
        <v>64</v>
      </c>
      <c r="Q41" s="42" t="s">
        <v>65</v>
      </c>
      <c r="R41" s="652"/>
      <c r="S41" s="654"/>
      <c r="T41" s="654"/>
      <c r="U41" s="654"/>
    </row>
    <row r="42" spans="1:21" ht="72.75" customHeight="1">
      <c r="A42" s="655" t="s">
        <v>195</v>
      </c>
      <c r="B42" s="656" t="s">
        <v>160</v>
      </c>
      <c r="C42" s="662"/>
      <c r="D42" s="36"/>
      <c r="E42" s="630"/>
      <c r="F42" s="11"/>
      <c r="G42" s="11"/>
      <c r="H42" s="16"/>
      <c r="I42" s="13"/>
      <c r="J42" s="13"/>
      <c r="K42" s="13"/>
      <c r="L42" s="13"/>
      <c r="M42" s="13"/>
      <c r="N42" s="13"/>
      <c r="O42" s="13"/>
      <c r="P42" s="17"/>
      <c r="Q42" s="13"/>
      <c r="R42" s="14"/>
      <c r="S42" s="11"/>
      <c r="T42" s="628"/>
      <c r="U42" s="666"/>
    </row>
    <row r="43" spans="1:21" ht="80.25" customHeight="1">
      <c r="A43" s="655"/>
      <c r="B43" s="661"/>
      <c r="C43" s="663"/>
      <c r="D43" s="37"/>
      <c r="E43" s="664"/>
      <c r="F43" s="11"/>
      <c r="G43" s="11"/>
      <c r="H43" s="12"/>
      <c r="I43" s="13"/>
      <c r="J43" s="13"/>
      <c r="K43" s="13"/>
      <c r="L43" s="13"/>
      <c r="M43" s="13"/>
      <c r="N43" s="13"/>
      <c r="O43" s="13"/>
      <c r="P43" s="13"/>
      <c r="Q43" s="13"/>
      <c r="R43" s="14"/>
      <c r="S43" s="11"/>
      <c r="T43" s="665"/>
      <c r="U43" s="667"/>
    </row>
    <row r="44" spans="1:21" ht="30.75" customHeight="1">
      <c r="A44" s="622" t="s">
        <v>161</v>
      </c>
      <c r="B44" s="622" t="s">
        <v>170</v>
      </c>
      <c r="C44" s="622" t="s">
        <v>163</v>
      </c>
      <c r="D44" s="622" t="s">
        <v>162</v>
      </c>
      <c r="E44" s="622" t="s">
        <v>153</v>
      </c>
      <c r="F44" s="658" t="s">
        <v>165</v>
      </c>
      <c r="G44" s="659"/>
      <c r="H44" s="659"/>
      <c r="I44" s="659"/>
      <c r="J44" s="659"/>
      <c r="K44" s="659"/>
      <c r="L44" s="659"/>
      <c r="M44" s="659"/>
      <c r="N44" s="659"/>
      <c r="O44" s="659"/>
      <c r="P44" s="659"/>
      <c r="Q44" s="660"/>
      <c r="R44" s="651" t="s">
        <v>26</v>
      </c>
      <c r="S44" s="653" t="s">
        <v>66</v>
      </c>
      <c r="T44" s="653" t="s">
        <v>67</v>
      </c>
      <c r="U44" s="653" t="s">
        <v>68</v>
      </c>
    </row>
    <row r="45" spans="1:21" ht="33.75" customHeight="1">
      <c r="A45" s="622"/>
      <c r="B45" s="622"/>
      <c r="C45" s="622"/>
      <c r="D45" s="622"/>
      <c r="E45" s="622"/>
      <c r="F45" s="41"/>
      <c r="G45" s="7" t="s">
        <v>55</v>
      </c>
      <c r="H45" s="8" t="s">
        <v>56</v>
      </c>
      <c r="I45" s="9" t="s">
        <v>57</v>
      </c>
      <c r="J45" s="9" t="s">
        <v>58</v>
      </c>
      <c r="K45" s="9" t="s">
        <v>59</v>
      </c>
      <c r="L45" s="8" t="s">
        <v>60</v>
      </c>
      <c r="M45" s="8" t="s">
        <v>61</v>
      </c>
      <c r="N45" s="8" t="s">
        <v>62</v>
      </c>
      <c r="O45" s="9" t="s">
        <v>63</v>
      </c>
      <c r="P45" s="9" t="s">
        <v>64</v>
      </c>
      <c r="Q45" s="42" t="s">
        <v>65</v>
      </c>
      <c r="R45" s="652"/>
      <c r="S45" s="654"/>
      <c r="T45" s="654"/>
      <c r="U45" s="654"/>
    </row>
    <row r="46" spans="1:21" ht="75.75" customHeight="1">
      <c r="A46" s="655" t="s">
        <v>196</v>
      </c>
      <c r="B46" s="656" t="s">
        <v>160</v>
      </c>
      <c r="C46" s="662"/>
      <c r="D46" s="36"/>
      <c r="E46" s="630"/>
      <c r="F46" s="11"/>
      <c r="G46" s="11"/>
      <c r="H46" s="16"/>
      <c r="I46" s="13"/>
      <c r="J46" s="13"/>
      <c r="K46" s="13"/>
      <c r="L46" s="13"/>
      <c r="M46" s="13"/>
      <c r="N46" s="13"/>
      <c r="O46" s="13"/>
      <c r="P46" s="17"/>
      <c r="Q46" s="13"/>
      <c r="R46" s="14"/>
      <c r="S46" s="11"/>
      <c r="T46" s="628"/>
      <c r="U46" s="666"/>
    </row>
    <row r="47" spans="1:21" ht="72.75" customHeight="1">
      <c r="A47" s="655"/>
      <c r="B47" s="661"/>
      <c r="C47" s="663"/>
      <c r="D47" s="37"/>
      <c r="E47" s="664"/>
      <c r="F47" s="11"/>
      <c r="G47" s="11"/>
      <c r="H47" s="12"/>
      <c r="I47" s="13"/>
      <c r="J47" s="13"/>
      <c r="K47" s="13"/>
      <c r="L47" s="13"/>
      <c r="M47" s="13"/>
      <c r="N47" s="13"/>
      <c r="O47" s="13"/>
      <c r="P47" s="13"/>
      <c r="Q47" s="13"/>
      <c r="R47" s="14"/>
      <c r="S47" s="11"/>
      <c r="T47" s="665"/>
      <c r="U47" s="667"/>
    </row>
    <row r="48" spans="1:21" ht="52.5" customHeight="1">
      <c r="A48" s="668" t="s">
        <v>177</v>
      </c>
      <c r="B48" s="669"/>
      <c r="C48" s="669"/>
      <c r="D48" s="669"/>
      <c r="E48" s="669"/>
      <c r="F48" s="669"/>
      <c r="G48" s="669"/>
      <c r="H48" s="669"/>
      <c r="I48" s="669"/>
      <c r="J48" s="669"/>
      <c r="K48" s="669"/>
      <c r="L48" s="669"/>
      <c r="M48" s="669"/>
      <c r="N48" s="669"/>
      <c r="O48" s="669"/>
      <c r="P48" s="669"/>
      <c r="Q48" s="669"/>
      <c r="R48" s="669"/>
      <c r="S48" s="669"/>
      <c r="T48" s="669"/>
      <c r="U48" s="670"/>
    </row>
    <row r="49" spans="1:21" ht="27" customHeight="1">
      <c r="A49" s="622" t="s">
        <v>161</v>
      </c>
      <c r="B49" s="622" t="s">
        <v>170</v>
      </c>
      <c r="C49" s="622" t="s">
        <v>163</v>
      </c>
      <c r="D49" s="622" t="s">
        <v>162</v>
      </c>
      <c r="E49" s="622" t="s">
        <v>153</v>
      </c>
      <c r="F49" s="658" t="s">
        <v>165</v>
      </c>
      <c r="G49" s="659"/>
      <c r="H49" s="659"/>
      <c r="I49" s="659"/>
      <c r="J49" s="659"/>
      <c r="K49" s="659"/>
      <c r="L49" s="659"/>
      <c r="M49" s="659"/>
      <c r="N49" s="659"/>
      <c r="O49" s="659"/>
      <c r="P49" s="659"/>
      <c r="Q49" s="660"/>
      <c r="R49" s="651" t="s">
        <v>26</v>
      </c>
      <c r="S49" s="653" t="s">
        <v>66</v>
      </c>
      <c r="T49" s="653" t="s">
        <v>67</v>
      </c>
      <c r="U49" s="653" t="s">
        <v>68</v>
      </c>
    </row>
    <row r="50" spans="1:21" ht="34.5" customHeight="1">
      <c r="A50" s="622"/>
      <c r="B50" s="622"/>
      <c r="C50" s="622"/>
      <c r="D50" s="622"/>
      <c r="E50" s="622"/>
      <c r="F50" s="41"/>
      <c r="G50" s="7" t="s">
        <v>55</v>
      </c>
      <c r="H50" s="8" t="s">
        <v>56</v>
      </c>
      <c r="I50" s="9" t="s">
        <v>57</v>
      </c>
      <c r="J50" s="9" t="s">
        <v>58</v>
      </c>
      <c r="K50" s="9" t="s">
        <v>59</v>
      </c>
      <c r="L50" s="8" t="s">
        <v>60</v>
      </c>
      <c r="M50" s="8" t="s">
        <v>61</v>
      </c>
      <c r="N50" s="8" t="s">
        <v>62</v>
      </c>
      <c r="O50" s="9" t="s">
        <v>63</v>
      </c>
      <c r="P50" s="9" t="s">
        <v>64</v>
      </c>
      <c r="Q50" s="42" t="s">
        <v>65</v>
      </c>
      <c r="R50" s="652"/>
      <c r="S50" s="654"/>
      <c r="T50" s="654"/>
      <c r="U50" s="654"/>
    </row>
    <row r="51" spans="1:21" ht="68.25" customHeight="1">
      <c r="A51" s="655" t="s">
        <v>197</v>
      </c>
      <c r="B51" s="656" t="s">
        <v>160</v>
      </c>
      <c r="C51" s="662"/>
      <c r="D51" s="36"/>
      <c r="E51" s="630"/>
      <c r="F51" s="11"/>
      <c r="G51" s="11"/>
      <c r="H51" s="16"/>
      <c r="I51" s="13"/>
      <c r="J51" s="13"/>
      <c r="K51" s="13"/>
      <c r="L51" s="13"/>
      <c r="M51" s="13"/>
      <c r="N51" s="13"/>
      <c r="O51" s="13"/>
      <c r="P51" s="17"/>
      <c r="Q51" s="13"/>
      <c r="R51" s="14"/>
      <c r="S51" s="11"/>
      <c r="T51" s="628"/>
      <c r="U51" s="666"/>
    </row>
    <row r="52" spans="1:21" ht="81.75" customHeight="1">
      <c r="A52" s="655"/>
      <c r="B52" s="661"/>
      <c r="C52" s="663"/>
      <c r="D52" s="37"/>
      <c r="E52" s="664"/>
      <c r="F52" s="11"/>
      <c r="G52" s="11"/>
      <c r="H52" s="12"/>
      <c r="I52" s="13"/>
      <c r="J52" s="13"/>
      <c r="K52" s="13"/>
      <c r="L52" s="13"/>
      <c r="M52" s="13"/>
      <c r="N52" s="13"/>
      <c r="O52" s="13"/>
      <c r="P52" s="13"/>
      <c r="Q52" s="13"/>
      <c r="R52" s="14"/>
      <c r="S52" s="11"/>
      <c r="T52" s="665"/>
      <c r="U52" s="667"/>
    </row>
    <row r="53" spans="1:21" ht="24.75" customHeight="1">
      <c r="A53" s="622" t="s">
        <v>161</v>
      </c>
      <c r="B53" s="622" t="s">
        <v>170</v>
      </c>
      <c r="C53" s="622" t="s">
        <v>163</v>
      </c>
      <c r="D53" s="622" t="s">
        <v>162</v>
      </c>
      <c r="E53" s="622" t="s">
        <v>153</v>
      </c>
      <c r="F53" s="658" t="s">
        <v>165</v>
      </c>
      <c r="G53" s="659"/>
      <c r="H53" s="659"/>
      <c r="I53" s="659"/>
      <c r="J53" s="659"/>
      <c r="K53" s="659"/>
      <c r="L53" s="659"/>
      <c r="M53" s="659"/>
      <c r="N53" s="659"/>
      <c r="O53" s="659"/>
      <c r="P53" s="659"/>
      <c r="Q53" s="660"/>
      <c r="R53" s="651" t="s">
        <v>26</v>
      </c>
      <c r="S53" s="653" t="s">
        <v>66</v>
      </c>
      <c r="T53" s="653" t="s">
        <v>67</v>
      </c>
      <c r="U53" s="653" t="s">
        <v>68</v>
      </c>
    </row>
    <row r="54" spans="1:21" ht="30.75" customHeight="1">
      <c r="A54" s="622"/>
      <c r="B54" s="622"/>
      <c r="C54" s="622"/>
      <c r="D54" s="622"/>
      <c r="E54" s="622"/>
      <c r="F54" s="41"/>
      <c r="G54" s="7" t="s">
        <v>55</v>
      </c>
      <c r="H54" s="8" t="s">
        <v>56</v>
      </c>
      <c r="I54" s="9" t="s">
        <v>57</v>
      </c>
      <c r="J54" s="9" t="s">
        <v>58</v>
      </c>
      <c r="K54" s="9" t="s">
        <v>59</v>
      </c>
      <c r="L54" s="8" t="s">
        <v>60</v>
      </c>
      <c r="M54" s="8" t="s">
        <v>61</v>
      </c>
      <c r="N54" s="8" t="s">
        <v>62</v>
      </c>
      <c r="O54" s="9" t="s">
        <v>63</v>
      </c>
      <c r="P54" s="9" t="s">
        <v>64</v>
      </c>
      <c r="Q54" s="42" t="s">
        <v>65</v>
      </c>
      <c r="R54" s="652"/>
      <c r="S54" s="654"/>
      <c r="T54" s="654"/>
      <c r="U54" s="654"/>
    </row>
    <row r="55" spans="1:21" ht="68.25" customHeight="1">
      <c r="A55" s="655" t="s">
        <v>198</v>
      </c>
      <c r="B55" s="656" t="s">
        <v>160</v>
      </c>
      <c r="C55" s="662"/>
      <c r="D55" s="36"/>
      <c r="E55" s="630"/>
      <c r="F55" s="11"/>
      <c r="G55" s="11"/>
      <c r="H55" s="16"/>
      <c r="I55" s="13"/>
      <c r="J55" s="13"/>
      <c r="K55" s="13"/>
      <c r="L55" s="13"/>
      <c r="M55" s="13"/>
      <c r="N55" s="13"/>
      <c r="O55" s="13"/>
      <c r="P55" s="17"/>
      <c r="Q55" s="13"/>
      <c r="R55" s="14"/>
      <c r="S55" s="11"/>
      <c r="T55" s="628"/>
      <c r="U55" s="666"/>
    </row>
    <row r="56" spans="1:21" ht="91.5" customHeight="1">
      <c r="A56" s="655"/>
      <c r="B56" s="661"/>
      <c r="C56" s="663"/>
      <c r="D56" s="37"/>
      <c r="E56" s="664"/>
      <c r="F56" s="11"/>
      <c r="G56" s="11"/>
      <c r="H56" s="12"/>
      <c r="I56" s="13"/>
      <c r="J56" s="13"/>
      <c r="K56" s="13"/>
      <c r="L56" s="13"/>
      <c r="M56" s="13"/>
      <c r="N56" s="13"/>
      <c r="O56" s="13"/>
      <c r="P56" s="13"/>
      <c r="Q56" s="13"/>
      <c r="R56" s="14"/>
      <c r="S56" s="11"/>
      <c r="T56" s="665"/>
      <c r="U56" s="667"/>
    </row>
    <row r="57" spans="1:21" ht="24" customHeight="1">
      <c r="A57" s="622" t="s">
        <v>161</v>
      </c>
      <c r="B57" s="622" t="s">
        <v>170</v>
      </c>
      <c r="C57" s="622" t="s">
        <v>163</v>
      </c>
      <c r="D57" s="622" t="s">
        <v>162</v>
      </c>
      <c r="E57" s="622" t="s">
        <v>153</v>
      </c>
      <c r="F57" s="658" t="s">
        <v>165</v>
      </c>
      <c r="G57" s="659"/>
      <c r="H57" s="659"/>
      <c r="I57" s="659"/>
      <c r="J57" s="659"/>
      <c r="K57" s="659"/>
      <c r="L57" s="659"/>
      <c r="M57" s="659"/>
      <c r="N57" s="659"/>
      <c r="O57" s="659"/>
      <c r="P57" s="659"/>
      <c r="Q57" s="660"/>
      <c r="R57" s="651" t="s">
        <v>26</v>
      </c>
      <c r="S57" s="653" t="s">
        <v>66</v>
      </c>
      <c r="T57" s="653" t="s">
        <v>67</v>
      </c>
      <c r="U57" s="653" t="s">
        <v>68</v>
      </c>
    </row>
    <row r="58" spans="1:21" ht="27" customHeight="1">
      <c r="A58" s="622"/>
      <c r="B58" s="622"/>
      <c r="C58" s="622"/>
      <c r="D58" s="622"/>
      <c r="E58" s="622"/>
      <c r="F58" s="41"/>
      <c r="G58" s="7" t="s">
        <v>55</v>
      </c>
      <c r="H58" s="8" t="s">
        <v>56</v>
      </c>
      <c r="I58" s="9" t="s">
        <v>57</v>
      </c>
      <c r="J58" s="9" t="s">
        <v>58</v>
      </c>
      <c r="K58" s="9" t="s">
        <v>59</v>
      </c>
      <c r="L58" s="8" t="s">
        <v>60</v>
      </c>
      <c r="M58" s="8" t="s">
        <v>61</v>
      </c>
      <c r="N58" s="8" t="s">
        <v>62</v>
      </c>
      <c r="O58" s="9" t="s">
        <v>63</v>
      </c>
      <c r="P58" s="9" t="s">
        <v>64</v>
      </c>
      <c r="Q58" s="42" t="s">
        <v>65</v>
      </c>
      <c r="R58" s="652"/>
      <c r="S58" s="654"/>
      <c r="T58" s="654"/>
      <c r="U58" s="654"/>
    </row>
    <row r="59" spans="1:21" ht="57.75" customHeight="1">
      <c r="A59" s="655" t="s">
        <v>199</v>
      </c>
      <c r="B59" s="656" t="s">
        <v>160</v>
      </c>
      <c r="C59" s="662"/>
      <c r="D59" s="36"/>
      <c r="E59" s="630"/>
      <c r="F59" s="11"/>
      <c r="G59" s="11"/>
      <c r="H59" s="16"/>
      <c r="I59" s="13"/>
      <c r="J59" s="13"/>
      <c r="K59" s="13"/>
      <c r="L59" s="13"/>
      <c r="M59" s="13"/>
      <c r="N59" s="13"/>
      <c r="O59" s="13"/>
      <c r="P59" s="17"/>
      <c r="Q59" s="13"/>
      <c r="R59" s="14"/>
      <c r="S59" s="11"/>
      <c r="T59" s="628"/>
      <c r="U59" s="666"/>
    </row>
    <row r="60" spans="1:21" ht="111.75" customHeight="1">
      <c r="A60" s="655"/>
      <c r="B60" s="661"/>
      <c r="C60" s="663"/>
      <c r="D60" s="37"/>
      <c r="E60" s="664"/>
      <c r="F60" s="11"/>
      <c r="G60" s="11"/>
      <c r="H60" s="12"/>
      <c r="I60" s="13"/>
      <c r="J60" s="13"/>
      <c r="K60" s="13"/>
      <c r="L60" s="13"/>
      <c r="M60" s="13"/>
      <c r="N60" s="13"/>
      <c r="O60" s="13"/>
      <c r="P60" s="13"/>
      <c r="Q60" s="13"/>
      <c r="R60" s="14"/>
      <c r="S60" s="11"/>
      <c r="T60" s="665"/>
      <c r="U60" s="667"/>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5" t="s">
        <v>38</v>
      </c>
      <c r="C4" s="796"/>
      <c r="D4" s="796"/>
      <c r="E4" s="796"/>
      <c r="F4" s="796"/>
      <c r="G4" s="796"/>
      <c r="H4" s="796"/>
      <c r="I4" s="796"/>
    </row>
    <row r="5" spans="2:9" ht="19.5" customHeight="1">
      <c r="B5" s="797" t="s">
        <v>340</v>
      </c>
      <c r="C5" s="777"/>
      <c r="D5" s="777"/>
      <c r="E5" s="777"/>
      <c r="F5" s="777"/>
      <c r="G5" s="777"/>
      <c r="H5" s="777"/>
      <c r="I5" s="777"/>
    </row>
    <row r="6" spans="2:9" ht="31.5" customHeight="1">
      <c r="B6" s="745" t="s">
        <v>39</v>
      </c>
      <c r="C6" s="798"/>
      <c r="D6" s="799" t="str">
        <f>'FORMATO 2. POA - MIR'!D4:F4</f>
        <v>COORDINACIÓN DE SEGURIDAD PÚBLICA, TRÁNSITO, MOVILIDAD Y PROTECCIÓN CIVIL</v>
      </c>
      <c r="E6" s="800"/>
      <c r="F6" s="745" t="s">
        <v>42</v>
      </c>
      <c r="G6" s="746"/>
      <c r="H6" s="801"/>
      <c r="I6" s="801"/>
    </row>
    <row r="7" spans="2:9" ht="54" customHeight="1">
      <c r="B7" s="787" t="s">
        <v>40</v>
      </c>
      <c r="C7" s="788"/>
      <c r="D7" s="789" t="s">
        <v>338</v>
      </c>
      <c r="E7" s="790"/>
      <c r="F7" s="787" t="s">
        <v>43</v>
      </c>
      <c r="G7" s="791"/>
      <c r="H7" s="776" t="s">
        <v>336</v>
      </c>
      <c r="I7" s="776"/>
    </row>
    <row r="8" spans="2:9" ht="41.25" customHeight="1">
      <c r="B8" s="697" t="s">
        <v>41</v>
      </c>
      <c r="C8" s="792"/>
      <c r="D8" s="793" t="s">
        <v>171</v>
      </c>
      <c r="E8" s="794"/>
      <c r="F8" s="697" t="s">
        <v>44</v>
      </c>
      <c r="G8" s="698"/>
      <c r="H8" s="776" t="s">
        <v>336</v>
      </c>
      <c r="I8" s="776"/>
    </row>
    <row r="9" spans="2:9">
      <c r="B9" s="785" t="s">
        <v>89</v>
      </c>
      <c r="C9" s="785"/>
      <c r="D9" s="785"/>
      <c r="E9" s="785"/>
      <c r="F9" s="785"/>
      <c r="G9" s="785"/>
      <c r="H9" s="785"/>
      <c r="I9" s="785"/>
    </row>
    <row r="10" spans="2:9" ht="68.25" customHeight="1">
      <c r="B10" s="779" t="s">
        <v>90</v>
      </c>
      <c r="C10" s="779"/>
      <c r="D10" s="776" t="str">
        <f>'FORMATO 2. POA - MIR'!C9</f>
        <v>Acuerdo 2 bienestar del pueblo</v>
      </c>
      <c r="E10" s="786"/>
      <c r="F10" s="779" t="s">
        <v>91</v>
      </c>
      <c r="G10" s="779"/>
      <c r="H10" s="780" t="str">
        <f>'FORMATO 2. POA - MIR'!E9</f>
        <v>2.1.1 Impulsar la gestión de abasto de medicamentos e insumos para la salud en las unidades médicas de nuestro municipio dando respuesta a las necesidades médicas de las y los ciudadanos</v>
      </c>
      <c r="I10" s="781"/>
    </row>
    <row r="11" spans="2:9" ht="54" customHeight="1">
      <c r="B11" s="779" t="s">
        <v>92</v>
      </c>
      <c r="C11" s="779"/>
      <c r="D11" s="776" t="str">
        <f>'FORMATO 2. POA - MIR'!C10</f>
        <v>Acuerdo 2. Bienestar social para Zapotlán</v>
      </c>
      <c r="E11" s="786"/>
      <c r="F11" s="779" t="s">
        <v>94</v>
      </c>
      <c r="G11" s="779"/>
      <c r="H11" s="780" t="str">
        <f>'FORMATO 2. POA - MIR'!E10</f>
        <v xml:space="preserve">
2.1.1.2 Brindar un aval ciudadano que colabore de manera eficaz con las clínicas imss-bienestar, optimizando los tiempos de atención de los servicios de salud de los derechohabientes del municipio.
</v>
      </c>
      <c r="I11" s="781"/>
    </row>
    <row r="12" spans="2:9" ht="126" customHeight="1">
      <c r="B12" s="778" t="s">
        <v>95</v>
      </c>
      <c r="C12" s="778"/>
      <c r="D12" s="754" t="str">
        <f>'FORMATO 2. POA - MIR'!C11</f>
        <v>2.1 Optimizar los tiempos de atención médica y la calidad de los servicios de salud, garantizando la prevención y la atención medica básica para los ciudadanos de Zapotlán</v>
      </c>
      <c r="E12" s="754"/>
      <c r="F12" s="779" t="s">
        <v>96</v>
      </c>
      <c r="G12" s="779"/>
      <c r="H12" s="780"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12" s="781"/>
    </row>
    <row r="13" spans="2:9" ht="15" customHeight="1">
      <c r="B13" s="782" t="s">
        <v>140</v>
      </c>
      <c r="C13" s="783"/>
      <c r="D13" s="783"/>
      <c r="E13" s="783"/>
      <c r="F13" s="783"/>
      <c r="G13" s="783"/>
      <c r="H13" s="783"/>
      <c r="I13" s="784"/>
    </row>
    <row r="14" spans="2:9">
      <c r="B14" s="775" t="s">
        <v>45</v>
      </c>
      <c r="C14" s="775"/>
      <c r="D14" s="775"/>
      <c r="E14" s="775"/>
      <c r="F14" s="775"/>
      <c r="G14" s="775"/>
      <c r="H14" s="775"/>
      <c r="I14" s="775"/>
    </row>
    <row r="15" spans="2:9">
      <c r="B15" s="774" t="str">
        <f>CALENDARIZACION!B17</f>
        <v>Trámites y servicios</v>
      </c>
      <c r="C15" s="774"/>
      <c r="D15" s="774"/>
      <c r="E15" s="774"/>
      <c r="F15" s="774"/>
      <c r="G15" s="774"/>
      <c r="H15" s="774"/>
      <c r="I15" s="774"/>
    </row>
    <row r="16" spans="2:9">
      <c r="B16" s="775" t="s">
        <v>48</v>
      </c>
      <c r="C16" s="775"/>
      <c r="D16" s="775"/>
      <c r="E16" s="775"/>
      <c r="F16" s="775"/>
      <c r="G16" s="775"/>
      <c r="H16" s="775"/>
      <c r="I16" s="775"/>
    </row>
    <row r="17" spans="2:9" ht="12.75" customHeight="1">
      <c r="B17" s="776" t="str">
        <f>CALENDARIZACION!C17</f>
        <v>PRTSPC  Porcentaje de reporte de trámites y servicios de pc</v>
      </c>
      <c r="C17" s="776"/>
      <c r="D17" s="776"/>
      <c r="E17" s="776"/>
      <c r="F17" s="776"/>
      <c r="G17" s="776"/>
      <c r="H17" s="776"/>
      <c r="I17" s="776"/>
    </row>
    <row r="18" spans="2:9" ht="18.75" customHeight="1">
      <c r="B18" s="777" t="s">
        <v>141</v>
      </c>
      <c r="C18" s="777"/>
      <c r="D18" s="777"/>
      <c r="E18" s="777"/>
      <c r="F18" s="777"/>
      <c r="G18" s="777"/>
      <c r="H18" s="777"/>
      <c r="I18" s="777"/>
    </row>
    <row r="19" spans="2:9">
      <c r="B19" s="764" t="s">
        <v>102</v>
      </c>
      <c r="C19" s="764"/>
      <c r="D19" s="764"/>
      <c r="E19" s="764"/>
      <c r="F19" s="764"/>
      <c r="G19" s="764"/>
      <c r="H19" s="764"/>
      <c r="I19" s="764"/>
    </row>
    <row r="20" spans="2:9">
      <c r="B20" s="776" t="str">
        <f>CALENDARIZACION!E17</f>
        <v>PPRTSPC=(PRP/PRR)X100%</v>
      </c>
      <c r="C20" s="776"/>
      <c r="D20" s="776"/>
      <c r="E20" s="776"/>
      <c r="F20" s="776"/>
      <c r="G20" s="776"/>
      <c r="H20" s="776"/>
      <c r="I20" s="776"/>
    </row>
    <row r="21" spans="2:9">
      <c r="B21" s="764" t="s">
        <v>104</v>
      </c>
      <c r="C21" s="764"/>
      <c r="D21" s="764"/>
      <c r="E21" s="764"/>
      <c r="F21" s="764"/>
      <c r="G21" s="764"/>
      <c r="H21" s="764"/>
      <c r="I21" s="764"/>
    </row>
    <row r="22" spans="2:9" ht="28.5" customHeight="1">
      <c r="B22" s="765" t="s">
        <v>105</v>
      </c>
      <c r="C22" s="766"/>
      <c r="D22" s="767" t="s">
        <v>106</v>
      </c>
      <c r="E22" s="767"/>
      <c r="F22" s="766" t="s">
        <v>107</v>
      </c>
      <c r="G22" s="766"/>
      <c r="H22" s="768" t="s">
        <v>139</v>
      </c>
      <c r="I22" s="768"/>
    </row>
    <row r="23" spans="2:9" ht="75.75" customHeight="1">
      <c r="B23" s="756"/>
      <c r="C23" s="756"/>
      <c r="D23" s="756" t="str">
        <f>CALENDARIZACION!D17</f>
        <v>PRP Porcentaje de reportes programados</v>
      </c>
      <c r="E23" s="756"/>
      <c r="F23" s="769"/>
      <c r="G23" s="770"/>
      <c r="H23" s="771" t="str">
        <f>'FORMATO 2. POA - MIR'!E16</f>
        <v xml:space="preserve">Dictámenes emitidos, registro electrónico, formato de atención prehospitalaria, registro de personas atendidas </v>
      </c>
      <c r="I23" s="772"/>
    </row>
    <row r="24" spans="2:9" ht="101.25" customHeight="1">
      <c r="B24" s="756"/>
      <c r="C24" s="756"/>
      <c r="D24" s="756" t="str">
        <f>CALENDARIZACION!D18</f>
        <v xml:space="preserve">PRR Porcentaje de reportes realizados </v>
      </c>
      <c r="E24" s="756"/>
      <c r="F24" s="689"/>
      <c r="G24" s="757"/>
      <c r="H24" s="686"/>
      <c r="I24" s="773"/>
    </row>
    <row r="25" spans="2:9" ht="21.75" customHeight="1">
      <c r="B25" s="758" t="s">
        <v>142</v>
      </c>
      <c r="C25" s="758"/>
      <c r="D25" s="758"/>
      <c r="E25" s="758"/>
      <c r="F25" s="758"/>
      <c r="G25" s="758"/>
      <c r="H25" s="758"/>
      <c r="I25" s="758"/>
    </row>
    <row r="26" spans="2:9" ht="12.75" customHeight="1">
      <c r="B26" s="759" t="s">
        <v>28</v>
      </c>
      <c r="C26" s="760"/>
      <c r="D26" s="761" t="s">
        <v>46</v>
      </c>
      <c r="E26" s="762"/>
      <c r="F26" s="759" t="s">
        <v>47</v>
      </c>
      <c r="G26" s="763"/>
      <c r="H26" s="763"/>
      <c r="I26" s="763"/>
    </row>
    <row r="27" spans="2:9" ht="15.75" customHeight="1">
      <c r="B27" s="740" t="s">
        <v>99</v>
      </c>
      <c r="C27" s="741"/>
      <c r="D27" s="742" t="s">
        <v>97</v>
      </c>
      <c r="E27" s="743"/>
      <c r="F27" s="742" t="s">
        <v>126</v>
      </c>
      <c r="G27" s="744"/>
      <c r="H27" s="744"/>
      <c r="I27" s="743"/>
    </row>
    <row r="28" spans="2:9" ht="18" customHeight="1">
      <c r="B28" s="745" t="s">
        <v>127</v>
      </c>
      <c r="C28" s="746"/>
      <c r="D28" s="746"/>
      <c r="E28" s="747"/>
      <c r="F28" s="748" t="s">
        <v>130</v>
      </c>
      <c r="G28" s="749"/>
      <c r="H28" s="749"/>
      <c r="I28" s="749"/>
    </row>
    <row r="29" spans="2:9" ht="18" customHeight="1">
      <c r="B29" s="750" t="s">
        <v>108</v>
      </c>
      <c r="C29" s="751"/>
      <c r="D29" s="751"/>
      <c r="E29" s="752"/>
      <c r="F29" s="753" t="s">
        <v>189</v>
      </c>
      <c r="G29" s="754"/>
      <c r="H29" s="754"/>
      <c r="I29" s="755"/>
    </row>
    <row r="30" spans="2:9" ht="13.5" customHeight="1">
      <c r="B30" s="724" t="s">
        <v>82</v>
      </c>
      <c r="C30" s="725"/>
      <c r="D30" s="725"/>
      <c r="E30" s="726"/>
      <c r="F30" s="727" t="s">
        <v>131</v>
      </c>
      <c r="G30" s="728"/>
      <c r="H30" s="728"/>
      <c r="I30" s="728"/>
    </row>
    <row r="31" spans="2:9" ht="15.75" customHeight="1">
      <c r="B31" s="729" t="s">
        <v>109</v>
      </c>
      <c r="C31" s="730"/>
      <c r="D31" s="730"/>
      <c r="E31" s="731"/>
      <c r="F31" s="732" t="s">
        <v>110</v>
      </c>
      <c r="G31" s="733"/>
      <c r="H31" s="733"/>
      <c r="I31" s="734"/>
    </row>
    <row r="32" spans="2:9" ht="15.75" customHeight="1">
      <c r="B32" s="735" t="s">
        <v>145</v>
      </c>
      <c r="C32" s="736"/>
      <c r="D32" s="736"/>
      <c r="E32" s="736"/>
      <c r="F32" s="736"/>
      <c r="G32" s="736"/>
      <c r="H32" s="736"/>
      <c r="I32" s="737"/>
    </row>
    <row r="33" spans="2:9" ht="14.25" customHeight="1">
      <c r="B33" s="738" t="s">
        <v>113</v>
      </c>
      <c r="C33" s="725"/>
      <c r="D33" s="725"/>
      <c r="E33" s="739"/>
      <c r="F33" s="728" t="s">
        <v>114</v>
      </c>
      <c r="G33" s="728"/>
      <c r="H33" s="728"/>
      <c r="I33" s="728"/>
    </row>
    <row r="34" spans="2:9" ht="13.5" customHeight="1">
      <c r="B34" s="714" t="s">
        <v>148</v>
      </c>
      <c r="C34" s="715"/>
      <c r="D34" s="716">
        <f>CALENDARIZACION!R17</f>
        <v>12</v>
      </c>
      <c r="E34" s="717"/>
      <c r="F34" s="718" t="s">
        <v>115</v>
      </c>
      <c r="G34" s="719"/>
      <c r="H34" s="720" t="s">
        <v>116</v>
      </c>
      <c r="I34" s="720"/>
    </row>
    <row r="35" spans="2:9">
      <c r="B35" s="714" t="s">
        <v>117</v>
      </c>
      <c r="C35" s="715"/>
      <c r="D35" s="721" t="s">
        <v>112</v>
      </c>
      <c r="E35" s="722"/>
      <c r="F35" s="703" t="s">
        <v>118</v>
      </c>
      <c r="G35" s="704"/>
      <c r="H35" s="723" t="s">
        <v>119</v>
      </c>
      <c r="I35" s="723"/>
    </row>
    <row r="36" spans="2:9">
      <c r="B36" s="701" t="s">
        <v>49</v>
      </c>
      <c r="C36" s="702"/>
      <c r="D36" s="304" t="s">
        <v>187</v>
      </c>
      <c r="E36" s="306"/>
      <c r="F36" s="703" t="s">
        <v>120</v>
      </c>
      <c r="G36" s="704"/>
      <c r="H36" s="705" t="s">
        <v>121</v>
      </c>
      <c r="I36" s="705"/>
    </row>
    <row r="37" spans="2:9">
      <c r="B37" s="706" t="s">
        <v>122</v>
      </c>
      <c r="C37" s="707"/>
      <c r="D37" s="707"/>
      <c r="E37" s="707"/>
      <c r="F37" s="707"/>
      <c r="G37" s="707"/>
      <c r="H37" s="707"/>
      <c r="I37" s="707"/>
    </row>
    <row r="38" spans="2:9">
      <c r="B38" s="708" t="s">
        <v>185</v>
      </c>
      <c r="C38" s="709"/>
      <c r="D38" s="709"/>
      <c r="E38" s="710"/>
      <c r="F38" s="711" t="s">
        <v>50</v>
      </c>
      <c r="G38" s="712"/>
      <c r="H38" s="713" t="s">
        <v>143</v>
      </c>
      <c r="I38" s="713"/>
    </row>
    <row r="39" spans="2:9">
      <c r="B39" s="691">
        <f>CALENDARIZACION!H17</f>
        <v>3</v>
      </c>
      <c r="C39" s="691"/>
      <c r="D39" s="691"/>
      <c r="E39" s="691"/>
      <c r="F39" s="692">
        <v>2026</v>
      </c>
      <c r="G39" s="692"/>
      <c r="H39" s="693" t="s">
        <v>112</v>
      </c>
      <c r="I39" s="693"/>
    </row>
    <row r="40" spans="2:9">
      <c r="B40" s="694" t="s">
        <v>146</v>
      </c>
      <c r="C40" s="695"/>
      <c r="D40" s="695"/>
      <c r="E40" s="695"/>
      <c r="F40" s="695"/>
      <c r="G40" s="695"/>
      <c r="H40" s="695"/>
      <c r="I40" s="696"/>
    </row>
    <row r="41" spans="2:9" ht="33.75">
      <c r="B41" s="697" t="s">
        <v>123</v>
      </c>
      <c r="C41" s="698"/>
      <c r="D41" s="52" t="s">
        <v>147</v>
      </c>
      <c r="E41" s="53" t="s">
        <v>85</v>
      </c>
      <c r="F41" s="699" t="s">
        <v>86</v>
      </c>
      <c r="G41" s="700"/>
      <c r="H41" s="54" t="s">
        <v>75</v>
      </c>
      <c r="I41" s="54" t="s">
        <v>76</v>
      </c>
    </row>
    <row r="42" spans="2:9">
      <c r="B42" s="686" t="s">
        <v>4</v>
      </c>
      <c r="C42" s="687"/>
      <c r="D42" s="45"/>
      <c r="E42" s="24">
        <v>0</v>
      </c>
      <c r="F42" s="354"/>
      <c r="G42" s="354"/>
      <c r="H42" s="19">
        <v>46027</v>
      </c>
      <c r="I42" s="19">
        <v>46386</v>
      </c>
    </row>
    <row r="43" spans="2:9">
      <c r="B43" s="688" t="s">
        <v>5</v>
      </c>
      <c r="C43" s="689"/>
      <c r="D43" s="45">
        <f>'COMP ACT EXTEMPORANEAS'!K12</f>
        <v>15</v>
      </c>
      <c r="E43" s="24">
        <v>0</v>
      </c>
      <c r="F43" s="354">
        <f>'COMP ACT EXTEMPORANEAS'!K13</f>
        <v>12</v>
      </c>
      <c r="G43" s="354"/>
      <c r="H43" s="19"/>
      <c r="I43" s="19"/>
    </row>
    <row r="44" spans="2:9">
      <c r="B44" s="690" t="s">
        <v>133</v>
      </c>
      <c r="C44" s="689"/>
      <c r="D44" s="45"/>
      <c r="E44" s="24">
        <v>0</v>
      </c>
      <c r="F44" s="354"/>
      <c r="G44" s="354"/>
      <c r="H44" s="19"/>
      <c r="I44" s="19"/>
    </row>
    <row r="45" spans="2:9">
      <c r="B45" s="677" t="s">
        <v>6</v>
      </c>
      <c r="C45" s="678"/>
      <c r="D45" s="46"/>
      <c r="E45" s="25">
        <v>0</v>
      </c>
      <c r="F45" s="679"/>
      <c r="G45" s="679"/>
      <c r="H45" s="19"/>
      <c r="I45" s="19"/>
    </row>
    <row r="46" spans="2:9">
      <c r="B46" s="424" t="s">
        <v>339</v>
      </c>
      <c r="C46" s="424"/>
      <c r="D46" s="28">
        <f>'COMP ACT EXTEMPORANEAS'!S12</f>
        <v>15</v>
      </c>
      <c r="E46" s="28">
        <v>0</v>
      </c>
      <c r="F46" s="680">
        <f>'COMP ACT EXTEMPORANEAS'!R13</f>
        <v>12</v>
      </c>
      <c r="G46" s="680"/>
      <c r="H46" s="26" t="s">
        <v>149</v>
      </c>
      <c r="I46" s="27">
        <f>'COMP ACT EXTEMPORANEAS'!U12</f>
        <v>0.8</v>
      </c>
    </row>
    <row r="47" spans="2:9">
      <c r="B47" s="681"/>
      <c r="C47" s="682"/>
    </row>
    <row r="49" spans="1:12" ht="22.5" customHeight="1">
      <c r="B49" s="683" t="s">
        <v>161</v>
      </c>
      <c r="C49" s="684"/>
      <c r="D49" s="685" t="s">
        <v>52</v>
      </c>
      <c r="E49" s="685"/>
      <c r="F49" s="685" t="s">
        <v>155</v>
      </c>
      <c r="G49" s="685"/>
      <c r="H49" s="685"/>
      <c r="I49" s="685"/>
    </row>
    <row r="50" spans="1:12" ht="39" customHeight="1">
      <c r="B50" s="671" t="str">
        <f>D8</f>
        <v>AE1</v>
      </c>
      <c r="C50" s="672"/>
      <c r="D50" s="675" t="str">
        <f>CALENDARIZACION!B17</f>
        <v>Trámites y servicios</v>
      </c>
      <c r="E50" s="675"/>
      <c r="F50" s="30" t="s">
        <v>156</v>
      </c>
      <c r="G50" s="31" t="s">
        <v>157</v>
      </c>
      <c r="H50" s="30" t="s">
        <v>67</v>
      </c>
      <c r="I50" s="29" t="s">
        <v>68</v>
      </c>
      <c r="L50" s="51"/>
    </row>
    <row r="51" spans="1:12" ht="18.75" customHeight="1">
      <c r="B51" s="673"/>
      <c r="C51" s="674"/>
      <c r="D51" s="675"/>
      <c r="E51" s="675"/>
      <c r="F51" s="32">
        <f>'COMP ACT EXTEMPORANEAS'!R12</f>
        <v>15</v>
      </c>
      <c r="G51" s="33">
        <f>'COMP ACT EXTEMPORANEAS'!R13</f>
        <v>12</v>
      </c>
      <c r="H51" s="32">
        <f>CALENDARIZACION!T17</f>
        <v>9</v>
      </c>
      <c r="I51" s="34">
        <f>'COMP ACT EXTEMPORANEAS'!U12</f>
        <v>0.8</v>
      </c>
    </row>
    <row r="52" spans="1:12" ht="206.25" customHeight="1">
      <c r="B52" s="345"/>
      <c r="C52" s="345"/>
      <c r="D52" s="345"/>
      <c r="E52" s="345"/>
      <c r="F52" s="676"/>
      <c r="G52" s="676"/>
      <c r="H52" s="676"/>
      <c r="I52" s="676"/>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500-000000000000}">
          <x14:formula1>
            <xm:f>'NO SE EDITA'!$C$3:$C$6</xm:f>
          </x14:formula1>
          <xm:sqref>D27:E27</xm:sqref>
        </x14:dataValidation>
        <x14:dataValidation type="list" allowBlank="1" showInputMessage="1" showErrorMessage="1" xr:uid="{00000000-0002-0000-1500-000001000000}">
          <x14:formula1>
            <xm:f>'NO SE EDITA'!$G$3:$G$5</xm:f>
          </x14:formula1>
          <xm:sqref>B31:E31 D35:E35 H39:I39</xm:sqref>
        </x14:dataValidation>
        <x14:dataValidation type="list" allowBlank="1" showInputMessage="1" showErrorMessage="1" xr:uid="{00000000-0002-0000-1500-000002000000}">
          <x14:formula1>
            <xm:f>'NO SE EDITA'!$H$3:$H$4</xm:f>
          </x14:formula1>
          <xm:sqref>F31:I31</xm:sqref>
        </x14:dataValidation>
        <x14:dataValidation type="list" allowBlank="1" showInputMessage="1" showErrorMessage="1" xr:uid="{00000000-0002-0000-1500-000003000000}">
          <x14:formula1>
            <xm:f>'NO SE EDITA'!$D$3:$D$4</xm:f>
          </x14:formula1>
          <xm:sqref>F27</xm:sqref>
        </x14:dataValidation>
        <x14:dataValidation type="list" allowBlank="1" showInputMessage="1" showErrorMessage="1" xr:uid="{00000000-0002-0000-1500-000004000000}">
          <x14:formula1>
            <xm:f>'NO SE EDITA'!$B$3:$B$4</xm:f>
          </x14:formula1>
          <xm:sqref>B26:C27</xm:sqref>
        </x14:dataValidation>
        <x14:dataValidation type="list" allowBlank="1" showInputMessage="1" showErrorMessage="1" xr:uid="{00000000-0002-0000-1500-000005000000}">
          <x14:formula1>
            <xm:f>'NO SE EDITA'!$M$3:$M$4</xm:f>
          </x14:formula1>
          <xm:sqref>D36:E36</xm:sqref>
        </x14:dataValidation>
        <x14:dataValidation type="list" allowBlank="1" showInputMessage="1" showErrorMessage="1" xr:uid="{00000000-0002-0000-1500-000006000000}">
          <x14:formula1>
            <xm:f>'NO SE EDITA'!$E$3:$E$4</xm:f>
          </x14:formula1>
          <xm:sqref>B29:E29</xm:sqref>
        </x14:dataValidation>
        <x14:dataValidation type="list" allowBlank="1" showInputMessage="1" showErrorMessage="1" xr:uid="{00000000-0002-0000-1500-000007000000}">
          <x14:formula1>
            <xm:f>'NO SE EDITA'!$F$3:$F$4</xm:f>
          </x14:formula1>
          <xm:sqref>F29:I29</xm:sqref>
        </x14:dataValidation>
        <x14:dataValidation type="list" allowBlank="1" showInputMessage="1" showErrorMessage="1" xr:uid="{00000000-0002-0000-1500-000008000000}">
          <x14:formula1>
            <xm:f>'NO SE EDITA'!$J$3:$J$6</xm:f>
          </x14:formula1>
          <xm:sqref>F39:G39</xm:sqref>
        </x14:dataValidation>
        <x14:dataValidation type="list" allowBlank="1" showInputMessage="1" showErrorMessage="1" xr:uid="{00000000-0002-0000-1500-000009000000}">
          <x14:formula1>
            <xm:f>'NO SE EDITA'!$K$3:$K$6</xm:f>
          </x14:formula1>
          <xm:sqref>H42:H45</xm:sqref>
        </x14:dataValidation>
        <x14:dataValidation type="list" allowBlank="1" showInputMessage="1" showErrorMessage="1" xr:uid="{00000000-0002-0000-1500-00000A000000}">
          <x14:formula1>
            <xm:f>'NO SE EDITA'!$L$3:$L$6</xm:f>
          </x14:formula1>
          <xm:sqref>I42:I45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L72"/>
  <sheetViews>
    <sheetView topLeftCell="A45"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5" t="s">
        <v>38</v>
      </c>
      <c r="C4" s="796"/>
      <c r="D4" s="796"/>
      <c r="E4" s="796"/>
      <c r="F4" s="796"/>
      <c r="G4" s="796"/>
      <c r="H4" s="796"/>
      <c r="I4" s="796"/>
    </row>
    <row r="5" spans="2:9" ht="19.5" customHeight="1">
      <c r="B5" s="797" t="s">
        <v>340</v>
      </c>
      <c r="C5" s="777"/>
      <c r="D5" s="777"/>
      <c r="E5" s="777"/>
      <c r="F5" s="777"/>
      <c r="G5" s="777"/>
      <c r="H5" s="777"/>
      <c r="I5" s="777"/>
    </row>
    <row r="6" spans="2:9" ht="31.5" customHeight="1">
      <c r="B6" s="745" t="s">
        <v>39</v>
      </c>
      <c r="C6" s="798"/>
      <c r="D6" s="799" t="str">
        <f>'FORMATO 2. POA - MIR'!D4:F4</f>
        <v>COORDINACIÓN DE SEGURIDAD PÚBLICA, TRÁNSITO, MOVILIDAD Y PROTECCIÓN CIVIL</v>
      </c>
      <c r="E6" s="800"/>
      <c r="F6" s="745" t="s">
        <v>42</v>
      </c>
      <c r="G6" s="746"/>
      <c r="H6" s="801"/>
      <c r="I6" s="801"/>
    </row>
    <row r="7" spans="2:9" ht="54" customHeight="1">
      <c r="B7" s="787" t="s">
        <v>40</v>
      </c>
      <c r="C7" s="788"/>
      <c r="D7" s="789" t="s">
        <v>338</v>
      </c>
      <c r="E7" s="790"/>
      <c r="F7" s="787" t="s">
        <v>43</v>
      </c>
      <c r="G7" s="791"/>
      <c r="H7" s="776" t="s">
        <v>336</v>
      </c>
      <c r="I7" s="776"/>
    </row>
    <row r="8" spans="2:9" ht="41.25" customHeight="1">
      <c r="B8" s="697" t="s">
        <v>41</v>
      </c>
      <c r="C8" s="792"/>
      <c r="D8" s="793" t="s">
        <v>171</v>
      </c>
      <c r="E8" s="794"/>
      <c r="F8" s="697" t="s">
        <v>44</v>
      </c>
      <c r="G8" s="698"/>
      <c r="H8" s="776" t="s">
        <v>336</v>
      </c>
      <c r="I8" s="776"/>
    </row>
    <row r="9" spans="2:9">
      <c r="B9" s="785" t="s">
        <v>89</v>
      </c>
      <c r="C9" s="785"/>
      <c r="D9" s="785"/>
      <c r="E9" s="785"/>
      <c r="F9" s="785"/>
      <c r="G9" s="785"/>
      <c r="H9" s="785"/>
      <c r="I9" s="785"/>
    </row>
    <row r="10" spans="2:9" ht="68.25" customHeight="1">
      <c r="B10" s="779" t="s">
        <v>90</v>
      </c>
      <c r="C10" s="779"/>
      <c r="D10" s="776" t="str">
        <f>'FORMATO 2. POA - MIR'!C9</f>
        <v>Acuerdo 2 bienestar del pueblo</v>
      </c>
      <c r="E10" s="786"/>
      <c r="F10" s="779" t="s">
        <v>91</v>
      </c>
      <c r="G10" s="779"/>
      <c r="H10" s="780" t="str">
        <f>'FORMATO 2. POA - MIR'!E9</f>
        <v>2.1.1 Impulsar la gestión de abasto de medicamentos e insumos para la salud en las unidades médicas de nuestro municipio dando respuesta a las necesidades médicas de las y los ciudadanos</v>
      </c>
      <c r="I10" s="781"/>
    </row>
    <row r="11" spans="2:9" ht="54" customHeight="1">
      <c r="B11" s="779" t="s">
        <v>92</v>
      </c>
      <c r="C11" s="779"/>
      <c r="D11" s="776" t="str">
        <f>'FORMATO 2. POA - MIR'!C10</f>
        <v>Acuerdo 2. Bienestar social para Zapotlán</v>
      </c>
      <c r="E11" s="786"/>
      <c r="F11" s="779" t="s">
        <v>94</v>
      </c>
      <c r="G11" s="779"/>
      <c r="H11" s="780" t="str">
        <f>'FORMATO 2. POA - MIR'!E10</f>
        <v xml:space="preserve">
2.1.1.2 Brindar un aval ciudadano que colabore de manera eficaz con las clínicas imss-bienestar, optimizando los tiempos de atención de los servicios de salud de los derechohabientes del municipio.
</v>
      </c>
      <c r="I11" s="781"/>
    </row>
    <row r="12" spans="2:9" ht="126" customHeight="1">
      <c r="B12" s="778" t="s">
        <v>95</v>
      </c>
      <c r="C12" s="778"/>
      <c r="D12" s="754" t="str">
        <f>'FORMATO 2. POA - MIR'!C11</f>
        <v>2.1 Optimizar los tiempos de atención médica y la calidad de los servicios de salud, garantizando la prevención y la atención medica básica para los ciudadanos de Zapotlán</v>
      </c>
      <c r="E12" s="754"/>
      <c r="F12" s="779" t="s">
        <v>96</v>
      </c>
      <c r="G12" s="779"/>
      <c r="H12" s="780" t="str">
        <f>'FORMATO 2. POA - MIR'!E11</f>
        <v>2.1.2.2 Establecer los mecanismos de coordinación entre autoridades municipales, e instituciones de salud estatales, en materia de servicios móviles de salud en materia de medicina preventiva y atención medica que garanticen la prestación gratuita de servicios de salud, medicamentos y demás insumos asociados en beneficio de los zapotlanenses.</v>
      </c>
      <c r="I12" s="781"/>
    </row>
    <row r="13" spans="2:9" ht="15" customHeight="1">
      <c r="B13" s="782" t="s">
        <v>140</v>
      </c>
      <c r="C13" s="783"/>
      <c r="D13" s="783"/>
      <c r="E13" s="783"/>
      <c r="F13" s="783"/>
      <c r="G13" s="783"/>
      <c r="H13" s="783"/>
      <c r="I13" s="784"/>
    </row>
    <row r="14" spans="2:9">
      <c r="B14" s="775" t="s">
        <v>45</v>
      </c>
      <c r="C14" s="775"/>
      <c r="D14" s="775"/>
      <c r="E14" s="775"/>
      <c r="F14" s="775"/>
      <c r="G14" s="775"/>
      <c r="H14" s="775"/>
      <c r="I14" s="775"/>
    </row>
    <row r="15" spans="2:9">
      <c r="B15" s="774" t="str">
        <f>CALENDARIZACION!B17</f>
        <v>Trámites y servicios</v>
      </c>
      <c r="C15" s="774"/>
      <c r="D15" s="774"/>
      <c r="E15" s="774"/>
      <c r="F15" s="774"/>
      <c r="G15" s="774"/>
      <c r="H15" s="774"/>
      <c r="I15" s="774"/>
    </row>
    <row r="16" spans="2:9">
      <c r="B16" s="775" t="s">
        <v>48</v>
      </c>
      <c r="C16" s="775"/>
      <c r="D16" s="775"/>
      <c r="E16" s="775"/>
      <c r="F16" s="775"/>
      <c r="G16" s="775"/>
      <c r="H16" s="775"/>
      <c r="I16" s="775"/>
    </row>
    <row r="17" spans="2:9" ht="12.75" customHeight="1">
      <c r="B17" s="776" t="str">
        <f>CALENDARIZACION!C17</f>
        <v>PRTSPC  Porcentaje de reporte de trámites y servicios de pc</v>
      </c>
      <c r="C17" s="776"/>
      <c r="D17" s="776"/>
      <c r="E17" s="776"/>
      <c r="F17" s="776"/>
      <c r="G17" s="776"/>
      <c r="H17" s="776"/>
      <c r="I17" s="776"/>
    </row>
    <row r="18" spans="2:9" ht="18.75" customHeight="1">
      <c r="B18" s="777" t="s">
        <v>141</v>
      </c>
      <c r="C18" s="777"/>
      <c r="D18" s="777"/>
      <c r="E18" s="777"/>
      <c r="F18" s="777"/>
      <c r="G18" s="777"/>
      <c r="H18" s="777"/>
      <c r="I18" s="777"/>
    </row>
    <row r="19" spans="2:9">
      <c r="B19" s="764" t="s">
        <v>102</v>
      </c>
      <c r="C19" s="764"/>
      <c r="D19" s="764"/>
      <c r="E19" s="764"/>
      <c r="F19" s="764"/>
      <c r="G19" s="764"/>
      <c r="H19" s="764"/>
      <c r="I19" s="764"/>
    </row>
    <row r="20" spans="2:9">
      <c r="B20" s="776" t="str">
        <f>CALENDARIZACION!E17</f>
        <v>PPRTSPC=(PRP/PRR)X100%</v>
      </c>
      <c r="C20" s="776"/>
      <c r="D20" s="776"/>
      <c r="E20" s="776"/>
      <c r="F20" s="776"/>
      <c r="G20" s="776"/>
      <c r="H20" s="776"/>
      <c r="I20" s="776"/>
    </row>
    <row r="21" spans="2:9">
      <c r="B21" s="764" t="s">
        <v>104</v>
      </c>
      <c r="C21" s="764"/>
      <c r="D21" s="764"/>
      <c r="E21" s="764"/>
      <c r="F21" s="764"/>
      <c r="G21" s="764"/>
      <c r="H21" s="764"/>
      <c r="I21" s="764"/>
    </row>
    <row r="22" spans="2:9" ht="28.5" customHeight="1">
      <c r="B22" s="765" t="s">
        <v>105</v>
      </c>
      <c r="C22" s="766"/>
      <c r="D22" s="767" t="s">
        <v>106</v>
      </c>
      <c r="E22" s="767"/>
      <c r="F22" s="766" t="s">
        <v>107</v>
      </c>
      <c r="G22" s="766"/>
      <c r="H22" s="768" t="s">
        <v>139</v>
      </c>
      <c r="I22" s="768"/>
    </row>
    <row r="23" spans="2:9" ht="75.75" customHeight="1">
      <c r="B23" s="756"/>
      <c r="C23" s="756"/>
      <c r="D23" s="756" t="str">
        <f>CALENDARIZACION!D17</f>
        <v>PRP Porcentaje de reportes programados</v>
      </c>
      <c r="E23" s="756"/>
      <c r="F23" s="769"/>
      <c r="G23" s="770"/>
      <c r="H23" s="771" t="str">
        <f>'FORMATO 2. POA - MIR'!E16</f>
        <v xml:space="preserve">Dictámenes emitidos, registro electrónico, formato de atención prehospitalaria, registro de personas atendidas </v>
      </c>
      <c r="I23" s="772"/>
    </row>
    <row r="24" spans="2:9" ht="101.25" customHeight="1">
      <c r="B24" s="756"/>
      <c r="C24" s="756"/>
      <c r="D24" s="756" t="str">
        <f>CALENDARIZACION!D18</f>
        <v xml:space="preserve">PRR Porcentaje de reportes realizados </v>
      </c>
      <c r="E24" s="756"/>
      <c r="F24" s="689"/>
      <c r="G24" s="757"/>
      <c r="H24" s="686"/>
      <c r="I24" s="773"/>
    </row>
    <row r="25" spans="2:9" ht="21.75" customHeight="1">
      <c r="B25" s="758" t="s">
        <v>142</v>
      </c>
      <c r="C25" s="758"/>
      <c r="D25" s="758"/>
      <c r="E25" s="758"/>
      <c r="F25" s="758"/>
      <c r="G25" s="758"/>
      <c r="H25" s="758"/>
      <c r="I25" s="758"/>
    </row>
    <row r="26" spans="2:9" ht="12.75" customHeight="1">
      <c r="B26" s="759" t="s">
        <v>28</v>
      </c>
      <c r="C26" s="760"/>
      <c r="D26" s="761" t="s">
        <v>46</v>
      </c>
      <c r="E26" s="762"/>
      <c r="F26" s="759" t="s">
        <v>47</v>
      </c>
      <c r="G26" s="763"/>
      <c r="H26" s="763"/>
      <c r="I26" s="763"/>
    </row>
    <row r="27" spans="2:9" ht="15.75" customHeight="1">
      <c r="B27" s="740" t="s">
        <v>99</v>
      </c>
      <c r="C27" s="741"/>
      <c r="D27" s="742" t="s">
        <v>97</v>
      </c>
      <c r="E27" s="743"/>
      <c r="F27" s="742" t="s">
        <v>126</v>
      </c>
      <c r="G27" s="744"/>
      <c r="H27" s="744"/>
      <c r="I27" s="743"/>
    </row>
    <row r="28" spans="2:9" ht="18" customHeight="1">
      <c r="B28" s="745" t="s">
        <v>127</v>
      </c>
      <c r="C28" s="746"/>
      <c r="D28" s="746"/>
      <c r="E28" s="747"/>
      <c r="F28" s="748" t="s">
        <v>130</v>
      </c>
      <c r="G28" s="749"/>
      <c r="H28" s="749"/>
      <c r="I28" s="749"/>
    </row>
    <row r="29" spans="2:9" ht="18" customHeight="1">
      <c r="B29" s="750" t="s">
        <v>108</v>
      </c>
      <c r="C29" s="751"/>
      <c r="D29" s="751"/>
      <c r="E29" s="752"/>
      <c r="F29" s="753" t="s">
        <v>189</v>
      </c>
      <c r="G29" s="754"/>
      <c r="H29" s="754"/>
      <c r="I29" s="755"/>
    </row>
    <row r="30" spans="2:9" ht="13.5" customHeight="1">
      <c r="B30" s="724" t="s">
        <v>82</v>
      </c>
      <c r="C30" s="725"/>
      <c r="D30" s="725"/>
      <c r="E30" s="726"/>
      <c r="F30" s="727" t="s">
        <v>131</v>
      </c>
      <c r="G30" s="728"/>
      <c r="H30" s="728"/>
      <c r="I30" s="728"/>
    </row>
    <row r="31" spans="2:9" ht="15.75" customHeight="1">
      <c r="B31" s="729" t="s">
        <v>109</v>
      </c>
      <c r="C31" s="730"/>
      <c r="D31" s="730"/>
      <c r="E31" s="731"/>
      <c r="F31" s="732" t="s">
        <v>110</v>
      </c>
      <c r="G31" s="733"/>
      <c r="H31" s="733"/>
      <c r="I31" s="734"/>
    </row>
    <row r="32" spans="2:9" ht="15.75" customHeight="1">
      <c r="B32" s="735" t="s">
        <v>145</v>
      </c>
      <c r="C32" s="736"/>
      <c r="D32" s="736"/>
      <c r="E32" s="736"/>
      <c r="F32" s="736"/>
      <c r="G32" s="736"/>
      <c r="H32" s="736"/>
      <c r="I32" s="737"/>
    </row>
    <row r="33" spans="2:9" ht="14.25" customHeight="1">
      <c r="B33" s="738" t="s">
        <v>113</v>
      </c>
      <c r="C33" s="725"/>
      <c r="D33" s="725"/>
      <c r="E33" s="739"/>
      <c r="F33" s="728" t="s">
        <v>114</v>
      </c>
      <c r="G33" s="728"/>
      <c r="H33" s="728"/>
      <c r="I33" s="728"/>
    </row>
    <row r="34" spans="2:9" ht="13.5" customHeight="1">
      <c r="B34" s="714" t="s">
        <v>148</v>
      </c>
      <c r="C34" s="715"/>
      <c r="D34" s="716">
        <f>CALENDARIZACION!R17</f>
        <v>12</v>
      </c>
      <c r="E34" s="717"/>
      <c r="F34" s="718" t="s">
        <v>115</v>
      </c>
      <c r="G34" s="719"/>
      <c r="H34" s="720" t="s">
        <v>116</v>
      </c>
      <c r="I34" s="720"/>
    </row>
    <row r="35" spans="2:9">
      <c r="B35" s="714" t="s">
        <v>117</v>
      </c>
      <c r="C35" s="715"/>
      <c r="D35" s="721" t="s">
        <v>112</v>
      </c>
      <c r="E35" s="722"/>
      <c r="F35" s="703" t="s">
        <v>118</v>
      </c>
      <c r="G35" s="704"/>
      <c r="H35" s="723" t="s">
        <v>119</v>
      </c>
      <c r="I35" s="723"/>
    </row>
    <row r="36" spans="2:9">
      <c r="B36" s="701" t="s">
        <v>49</v>
      </c>
      <c r="C36" s="702"/>
      <c r="D36" s="304" t="s">
        <v>187</v>
      </c>
      <c r="E36" s="306"/>
      <c r="F36" s="703" t="s">
        <v>120</v>
      </c>
      <c r="G36" s="704"/>
      <c r="H36" s="705" t="s">
        <v>121</v>
      </c>
      <c r="I36" s="705"/>
    </row>
    <row r="37" spans="2:9">
      <c r="B37" s="706" t="s">
        <v>122</v>
      </c>
      <c r="C37" s="707"/>
      <c r="D37" s="707"/>
      <c r="E37" s="707"/>
      <c r="F37" s="707"/>
      <c r="G37" s="707"/>
      <c r="H37" s="707"/>
      <c r="I37" s="707"/>
    </row>
    <row r="38" spans="2:9">
      <c r="B38" s="708" t="s">
        <v>185</v>
      </c>
      <c r="C38" s="709"/>
      <c r="D38" s="709"/>
      <c r="E38" s="710"/>
      <c r="F38" s="711" t="s">
        <v>50</v>
      </c>
      <c r="G38" s="712"/>
      <c r="H38" s="713" t="s">
        <v>143</v>
      </c>
      <c r="I38" s="713"/>
    </row>
    <row r="39" spans="2:9">
      <c r="B39" s="691">
        <f>CALENDARIZACION!H17</f>
        <v>3</v>
      </c>
      <c r="C39" s="691"/>
      <c r="D39" s="691"/>
      <c r="E39" s="691"/>
      <c r="F39" s="692">
        <v>2026</v>
      </c>
      <c r="G39" s="692"/>
      <c r="H39" s="693" t="s">
        <v>112</v>
      </c>
      <c r="I39" s="693"/>
    </row>
    <row r="40" spans="2:9">
      <c r="B40" s="694" t="s">
        <v>146</v>
      </c>
      <c r="C40" s="695"/>
      <c r="D40" s="695"/>
      <c r="E40" s="695"/>
      <c r="F40" s="695"/>
      <c r="G40" s="695"/>
      <c r="H40" s="695"/>
      <c r="I40" s="696"/>
    </row>
    <row r="41" spans="2:9" ht="33.75">
      <c r="B41" s="697" t="s">
        <v>123</v>
      </c>
      <c r="C41" s="698"/>
      <c r="D41" s="52" t="s">
        <v>147</v>
      </c>
      <c r="E41" s="53" t="s">
        <v>85</v>
      </c>
      <c r="F41" s="699" t="s">
        <v>86</v>
      </c>
      <c r="G41" s="700"/>
      <c r="H41" s="54" t="s">
        <v>75</v>
      </c>
      <c r="I41" s="54" t="s">
        <v>76</v>
      </c>
    </row>
    <row r="42" spans="2:9">
      <c r="B42" s="686" t="s">
        <v>4</v>
      </c>
      <c r="C42" s="687"/>
      <c r="D42" s="45"/>
      <c r="E42" s="24">
        <v>0</v>
      </c>
      <c r="F42" s="354"/>
      <c r="G42" s="354"/>
      <c r="H42" s="19">
        <v>46027</v>
      </c>
      <c r="I42" s="19">
        <v>46386</v>
      </c>
    </row>
    <row r="43" spans="2:9">
      <c r="B43" s="688" t="s">
        <v>5</v>
      </c>
      <c r="C43" s="689"/>
      <c r="D43" s="45">
        <f>'COMP ACT EXTEMPORANEAS'!K12</f>
        <v>15</v>
      </c>
      <c r="E43" s="24">
        <v>0</v>
      </c>
      <c r="F43" s="354">
        <f>'COMP ACT EXTEMPORANEAS'!K13</f>
        <v>12</v>
      </c>
      <c r="G43" s="354"/>
      <c r="H43" s="19"/>
      <c r="I43" s="19"/>
    </row>
    <row r="44" spans="2:9">
      <c r="B44" s="690" t="s">
        <v>133</v>
      </c>
      <c r="C44" s="689"/>
      <c r="D44" s="45"/>
      <c r="E44" s="24">
        <v>0</v>
      </c>
      <c r="F44" s="354"/>
      <c r="G44" s="354"/>
      <c r="H44" s="19"/>
      <c r="I44" s="19"/>
    </row>
    <row r="45" spans="2:9">
      <c r="B45" s="677" t="s">
        <v>6</v>
      </c>
      <c r="C45" s="678"/>
      <c r="D45" s="46"/>
      <c r="E45" s="25">
        <v>0</v>
      </c>
      <c r="F45" s="679"/>
      <c r="G45" s="679"/>
      <c r="H45" s="19"/>
      <c r="I45" s="19"/>
    </row>
    <row r="46" spans="2:9">
      <c r="B46" s="424" t="s">
        <v>339</v>
      </c>
      <c r="C46" s="424"/>
      <c r="D46" s="28">
        <f>'COMP ACT EXTEMPORANEAS'!S12</f>
        <v>15</v>
      </c>
      <c r="E46" s="28">
        <v>0</v>
      </c>
      <c r="F46" s="680">
        <f>'COMP ACT EXTEMPORANEAS'!R13</f>
        <v>12</v>
      </c>
      <c r="G46" s="680"/>
      <c r="H46" s="26" t="s">
        <v>149</v>
      </c>
      <c r="I46" s="27">
        <f>'COMP ACT EXTEMPORANEAS'!U12</f>
        <v>0.8</v>
      </c>
    </row>
    <row r="47" spans="2:9">
      <c r="B47" s="681"/>
      <c r="C47" s="682"/>
    </row>
    <row r="49" spans="1:12" ht="22.5" customHeight="1">
      <c r="B49" s="683" t="s">
        <v>161</v>
      </c>
      <c r="C49" s="684"/>
      <c r="D49" s="685" t="s">
        <v>52</v>
      </c>
      <c r="E49" s="685"/>
      <c r="F49" s="685" t="s">
        <v>155</v>
      </c>
      <c r="G49" s="685"/>
      <c r="H49" s="685"/>
      <c r="I49" s="685"/>
    </row>
    <row r="50" spans="1:12" ht="39" customHeight="1">
      <c r="B50" s="671" t="str">
        <f>D8</f>
        <v>AE1</v>
      </c>
      <c r="C50" s="672"/>
      <c r="D50" s="675" t="str">
        <f>CALENDARIZACION!B17</f>
        <v>Trámites y servicios</v>
      </c>
      <c r="E50" s="675"/>
      <c r="F50" s="30" t="s">
        <v>156</v>
      </c>
      <c r="G50" s="31" t="s">
        <v>157</v>
      </c>
      <c r="H50" s="30" t="s">
        <v>67</v>
      </c>
      <c r="I50" s="29" t="s">
        <v>68</v>
      </c>
      <c r="L50" s="51"/>
    </row>
    <row r="51" spans="1:12" ht="18.75" customHeight="1">
      <c r="B51" s="673"/>
      <c r="C51" s="674"/>
      <c r="D51" s="675"/>
      <c r="E51" s="675"/>
      <c r="F51" s="32">
        <f>'COMP ACT EXTEMPORANEAS'!R12</f>
        <v>15</v>
      </c>
      <c r="G51" s="33">
        <f>'COMP ACT EXTEMPORANEAS'!R13</f>
        <v>12</v>
      </c>
      <c r="H51" s="32">
        <f>CALENDARIZACION!T17</f>
        <v>9</v>
      </c>
      <c r="I51" s="34">
        <f>'COMP ACT EXTEMPORANEAS'!U12</f>
        <v>0.8</v>
      </c>
    </row>
    <row r="52" spans="1:12" ht="206.25" customHeight="1">
      <c r="B52" s="345"/>
      <c r="C52" s="345"/>
      <c r="D52" s="345"/>
      <c r="E52" s="345"/>
      <c r="F52" s="676"/>
      <c r="G52" s="676"/>
      <c r="H52" s="676"/>
      <c r="I52" s="676"/>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600-000000000000}">
          <x14:formula1>
            <xm:f>'NO SE EDITA'!$M$3:$M$4</xm:f>
          </x14:formula1>
          <xm:sqref>D36:E36</xm:sqref>
        </x14:dataValidation>
        <x14:dataValidation type="list" allowBlank="1" showInputMessage="1" showErrorMessage="1" xr:uid="{00000000-0002-0000-1600-000001000000}">
          <x14:formula1>
            <xm:f>'NO SE EDITA'!$B$3:$B$4</xm:f>
          </x14:formula1>
          <xm:sqref>B26:C27</xm:sqref>
        </x14:dataValidation>
        <x14:dataValidation type="list" allowBlank="1" showInputMessage="1" showErrorMessage="1" xr:uid="{00000000-0002-0000-1600-000002000000}">
          <x14:formula1>
            <xm:f>'NO SE EDITA'!$D$3:$D$4</xm:f>
          </x14:formula1>
          <xm:sqref>F27</xm:sqref>
        </x14:dataValidation>
        <x14:dataValidation type="list" allowBlank="1" showInputMessage="1" showErrorMessage="1" xr:uid="{00000000-0002-0000-1600-000003000000}">
          <x14:formula1>
            <xm:f>'NO SE EDITA'!$H$3:$H$4</xm:f>
          </x14:formula1>
          <xm:sqref>F31:I31</xm:sqref>
        </x14:dataValidation>
        <x14:dataValidation type="list" allowBlank="1" showInputMessage="1" showErrorMessage="1" xr:uid="{00000000-0002-0000-1600-000004000000}">
          <x14:formula1>
            <xm:f>'NO SE EDITA'!$G$3:$G$5</xm:f>
          </x14:formula1>
          <xm:sqref>B31:E31 D35:E35 H39:I39</xm:sqref>
        </x14:dataValidation>
        <x14:dataValidation type="list" allowBlank="1" showInputMessage="1" showErrorMessage="1" xr:uid="{00000000-0002-0000-1600-000005000000}">
          <x14:formula1>
            <xm:f>'NO SE EDITA'!$C$3:$C$6</xm:f>
          </x14:formula1>
          <xm:sqref>D27:E27</xm:sqref>
        </x14:dataValidation>
        <x14:dataValidation type="list" allowBlank="1" showInputMessage="1" showErrorMessage="1" xr:uid="{00000000-0002-0000-1600-000006000000}">
          <x14:formula1>
            <xm:f>'NO SE EDITA'!$E$3:$E$4</xm:f>
          </x14:formula1>
          <xm:sqref>B29:E29</xm:sqref>
        </x14:dataValidation>
        <x14:dataValidation type="list" allowBlank="1" showInputMessage="1" showErrorMessage="1" xr:uid="{00000000-0002-0000-1600-000007000000}">
          <x14:formula1>
            <xm:f>'NO SE EDITA'!$F$3:$F$4</xm:f>
          </x14:formula1>
          <xm:sqref>F29:I29</xm:sqref>
        </x14:dataValidation>
        <x14:dataValidation type="list" allowBlank="1" showInputMessage="1" showErrorMessage="1" xr:uid="{00000000-0002-0000-1600-000008000000}">
          <x14:formula1>
            <xm:f>'NO SE EDITA'!$J$3:$J$6</xm:f>
          </x14:formula1>
          <xm:sqref>F39:G39</xm:sqref>
        </x14:dataValidation>
        <x14:dataValidation type="list" allowBlank="1" showInputMessage="1" showErrorMessage="1" xr:uid="{00000000-0002-0000-1600-000009000000}">
          <x14:formula1>
            <xm:f>'NO SE EDITA'!$L$3:$L$6</xm:f>
          </x14:formula1>
          <xm:sqref>I42:I45</xm:sqref>
        </x14:dataValidation>
        <x14:dataValidation type="list" allowBlank="1" showInputMessage="1" showErrorMessage="1" xr:uid="{00000000-0002-0000-1600-00000A000000}">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85" zoomScaleNormal="100" zoomScaleSheetLayoutView="85" workbookViewId="0">
      <selection activeCell="H7" sqref="H7"/>
    </sheetView>
  </sheetViews>
  <sheetFormatPr baseColWidth="10" defaultColWidth="9.33203125" defaultRowHeight="12.75"/>
  <cols>
    <col min="1" max="1" width="51.33203125" style="95" customWidth="1"/>
    <col min="2" max="2" width="37.83203125" style="95" customWidth="1"/>
    <col min="3" max="3" width="49.1640625" style="95" customWidth="1"/>
    <col min="4" max="16384" width="9.33203125" style="95"/>
  </cols>
  <sheetData>
    <row r="1" spans="1:3" ht="47.85" customHeight="1">
      <c r="A1" s="298" t="s">
        <v>366</v>
      </c>
      <c r="B1" s="299"/>
      <c r="C1" s="300"/>
    </row>
    <row r="2" spans="1:3" s="48" customFormat="1" ht="35.25" customHeight="1">
      <c r="A2" s="292" t="s">
        <v>9</v>
      </c>
      <c r="B2" s="293"/>
      <c r="C2" s="294"/>
    </row>
    <row r="3" spans="1:3" ht="37.700000000000003" customHeight="1">
      <c r="A3" s="295" t="s">
        <v>445</v>
      </c>
      <c r="B3" s="296"/>
      <c r="C3" s="297"/>
    </row>
    <row r="4" spans="1:3" s="48" customFormat="1" ht="35.25" customHeight="1">
      <c r="A4" s="292" t="s">
        <v>10</v>
      </c>
      <c r="B4" s="293"/>
      <c r="C4" s="294"/>
    </row>
    <row r="5" spans="1:3" ht="51" customHeight="1">
      <c r="A5" s="295" t="s">
        <v>438</v>
      </c>
      <c r="B5" s="296"/>
      <c r="C5" s="297"/>
    </row>
    <row r="6" spans="1:3" s="48" customFormat="1" ht="35.25" customHeight="1">
      <c r="A6" s="292" t="s">
        <v>11</v>
      </c>
      <c r="B6" s="293"/>
      <c r="C6" s="294"/>
    </row>
    <row r="7" spans="1:3" ht="114.75" customHeight="1">
      <c r="A7" s="304" t="s">
        <v>446</v>
      </c>
      <c r="B7" s="305"/>
      <c r="C7" s="306"/>
    </row>
    <row r="8" spans="1:3" s="48" customFormat="1" ht="35.25" customHeight="1">
      <c r="A8" s="244" t="s">
        <v>12</v>
      </c>
      <c r="B8" s="245"/>
      <c r="C8" s="246"/>
    </row>
    <row r="9" spans="1:3" ht="32.450000000000003" customHeight="1">
      <c r="A9" s="97" t="s">
        <v>13</v>
      </c>
      <c r="B9" s="97" t="s">
        <v>14</v>
      </c>
      <c r="C9" s="97" t="s">
        <v>15</v>
      </c>
    </row>
    <row r="10" spans="1:3" ht="153.75" customHeight="1">
      <c r="A10" s="96" t="s">
        <v>444</v>
      </c>
      <c r="B10" s="96" t="s">
        <v>443</v>
      </c>
      <c r="C10" s="15">
        <v>2025</v>
      </c>
    </row>
    <row r="11" spans="1:3" s="48" customFormat="1" ht="35.25" customHeight="1">
      <c r="A11" s="244" t="s">
        <v>16</v>
      </c>
      <c r="B11" s="245"/>
      <c r="C11" s="246"/>
    </row>
    <row r="12" spans="1:3" ht="63" customHeight="1">
      <c r="A12" s="301" t="s">
        <v>442</v>
      </c>
      <c r="B12" s="302"/>
      <c r="C12" s="303"/>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4" zoomScale="85" zoomScaleNormal="85" zoomScaleSheetLayoutView="85" workbookViewId="0">
      <selection activeCell="D5" sqref="D5:D8"/>
    </sheetView>
  </sheetViews>
  <sheetFormatPr baseColWidth="10" defaultColWidth="9.33203125" defaultRowHeight="12.75"/>
  <cols>
    <col min="1" max="1" width="28.6640625" customWidth="1"/>
    <col min="2" max="2" width="28.83203125" customWidth="1"/>
    <col min="3" max="3" width="25.83203125" customWidth="1"/>
    <col min="4" max="4" width="32.5" customWidth="1"/>
  </cols>
  <sheetData>
    <row r="1" spans="1:4" ht="38.25" customHeight="1">
      <c r="A1" s="307" t="s">
        <v>310</v>
      </c>
      <c r="B1" s="308"/>
      <c r="C1" s="308"/>
      <c r="D1" s="309"/>
    </row>
    <row r="2" spans="1:4" ht="27.75" customHeight="1">
      <c r="A2" s="310" t="s">
        <v>367</v>
      </c>
      <c r="B2" s="311"/>
      <c r="C2" s="311"/>
      <c r="D2" s="312"/>
    </row>
    <row r="3" spans="1:4" ht="39" customHeight="1">
      <c r="A3" s="298" t="s">
        <v>8</v>
      </c>
      <c r="B3" s="313"/>
      <c r="C3" s="313"/>
      <c r="D3" s="314"/>
    </row>
    <row r="4" spans="1:4" ht="28.7" customHeight="1">
      <c r="A4" s="4" t="s">
        <v>0</v>
      </c>
      <c r="B4" s="4" t="s">
        <v>1</v>
      </c>
      <c r="C4" s="4" t="s">
        <v>2</v>
      </c>
      <c r="D4" s="4" t="s">
        <v>3</v>
      </c>
    </row>
    <row r="5" spans="1:4" ht="28.7" customHeight="1">
      <c r="A5" s="315" t="s">
        <v>447</v>
      </c>
      <c r="B5" s="315" t="s">
        <v>448</v>
      </c>
      <c r="C5" s="315" t="s">
        <v>449</v>
      </c>
      <c r="D5" s="315" t="s">
        <v>450</v>
      </c>
    </row>
    <row r="6" spans="1:4" ht="28.7" customHeight="1">
      <c r="A6" s="316"/>
      <c r="B6" s="316"/>
      <c r="C6" s="316"/>
      <c r="D6" s="316"/>
    </row>
    <row r="7" spans="1:4" ht="28.7" customHeight="1">
      <c r="A7" s="316"/>
      <c r="B7" s="316"/>
      <c r="C7" s="316"/>
      <c r="D7" s="316"/>
    </row>
    <row r="8" spans="1:4" ht="143.25" customHeight="1">
      <c r="A8" s="317"/>
      <c r="B8" s="317"/>
      <c r="C8" s="317"/>
      <c r="D8" s="317"/>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55" zoomScaleNormal="85" zoomScaleSheetLayoutView="55" workbookViewId="0">
      <selection activeCell="A3" sqref="A3:P8"/>
    </sheetView>
  </sheetViews>
  <sheetFormatPr baseColWidth="10" defaultColWidth="9.33203125" defaultRowHeight="12.75"/>
  <cols>
    <col min="1" max="1" width="27.5" style="175" customWidth="1"/>
    <col min="2" max="2" width="8.83203125" style="175" customWidth="1"/>
    <col min="3" max="3" width="1.5" style="175" customWidth="1"/>
    <col min="4" max="4" width="8.83203125" style="175" customWidth="1"/>
    <col min="5" max="5" width="6" style="175" customWidth="1"/>
    <col min="6" max="6" width="31.1640625" style="175" customWidth="1"/>
    <col min="7" max="7" width="8.83203125" style="175" customWidth="1"/>
    <col min="8" max="8" width="11.1640625" style="175" customWidth="1"/>
    <col min="9" max="9" width="16.6640625" style="175" customWidth="1"/>
    <col min="10" max="10" width="27.5" style="175" customWidth="1"/>
    <col min="11" max="11" width="8.83203125" style="175" customWidth="1"/>
    <col min="12" max="12" width="3.5" style="175" customWidth="1"/>
    <col min="13" max="16384" width="9.33203125" style="175"/>
  </cols>
  <sheetData>
    <row r="1" spans="1:16" ht="54.75" customHeight="1">
      <c r="A1" s="318" t="s">
        <v>7</v>
      </c>
      <c r="B1" s="318"/>
      <c r="C1" s="318"/>
      <c r="D1" s="318"/>
      <c r="E1" s="318"/>
      <c r="F1" s="318"/>
      <c r="G1" s="318"/>
      <c r="H1" s="318"/>
      <c r="I1" s="318"/>
      <c r="J1" s="318"/>
      <c r="K1" s="318"/>
      <c r="L1" s="318"/>
      <c r="M1" s="318"/>
      <c r="N1" s="318"/>
      <c r="O1" s="318"/>
      <c r="P1" s="318"/>
    </row>
    <row r="2" spans="1:16" ht="27.75" customHeight="1">
      <c r="A2" s="319" t="s">
        <v>311</v>
      </c>
      <c r="B2" s="319"/>
      <c r="C2" s="319"/>
      <c r="D2" s="319"/>
      <c r="E2" s="319"/>
      <c r="F2" s="319"/>
      <c r="G2" s="319"/>
      <c r="H2" s="319"/>
      <c r="I2" s="319"/>
      <c r="J2" s="319"/>
      <c r="K2" s="319"/>
      <c r="L2" s="319"/>
      <c r="M2" s="319"/>
      <c r="N2" s="319"/>
      <c r="O2" s="319"/>
      <c r="P2" s="319"/>
    </row>
    <row r="3" spans="1:16" ht="408.95" customHeight="1">
      <c r="A3" s="320"/>
      <c r="B3" s="320"/>
      <c r="C3" s="320"/>
      <c r="D3" s="320"/>
      <c r="E3" s="320"/>
      <c r="F3" s="320"/>
      <c r="G3" s="320"/>
      <c r="H3" s="320"/>
      <c r="I3" s="320"/>
      <c r="J3" s="320"/>
      <c r="K3" s="320"/>
      <c r="L3" s="320"/>
      <c r="M3" s="320"/>
      <c r="N3" s="320"/>
      <c r="O3" s="320"/>
      <c r="P3" s="320"/>
    </row>
    <row r="4" spans="1:16">
      <c r="A4" s="320"/>
      <c r="B4" s="320"/>
      <c r="C4" s="320"/>
      <c r="D4" s="320"/>
      <c r="E4" s="320"/>
      <c r="F4" s="320"/>
      <c r="G4" s="320"/>
      <c r="H4" s="320"/>
      <c r="I4" s="320"/>
      <c r="J4" s="320"/>
      <c r="K4" s="320"/>
      <c r="L4" s="320"/>
      <c r="M4" s="320"/>
      <c r="N4" s="320"/>
      <c r="O4" s="320"/>
      <c r="P4" s="320"/>
    </row>
    <row r="5" spans="1:16">
      <c r="A5" s="320"/>
      <c r="B5" s="320"/>
      <c r="C5" s="320"/>
      <c r="D5" s="320"/>
      <c r="E5" s="320"/>
      <c r="F5" s="320"/>
      <c r="G5" s="320"/>
      <c r="H5" s="320"/>
      <c r="I5" s="320"/>
      <c r="J5" s="320"/>
      <c r="K5" s="320"/>
      <c r="L5" s="320"/>
      <c r="M5" s="320"/>
      <c r="N5" s="320"/>
      <c r="O5" s="320"/>
      <c r="P5" s="320"/>
    </row>
    <row r="6" spans="1:16">
      <c r="A6" s="320"/>
      <c r="B6" s="320"/>
      <c r="C6" s="320"/>
      <c r="D6" s="320"/>
      <c r="E6" s="320"/>
      <c r="F6" s="320"/>
      <c r="G6" s="320"/>
      <c r="H6" s="320"/>
      <c r="I6" s="320"/>
      <c r="J6" s="320"/>
      <c r="K6" s="320"/>
      <c r="L6" s="320"/>
      <c r="M6" s="320"/>
      <c r="N6" s="320"/>
      <c r="O6" s="320"/>
      <c r="P6" s="320"/>
    </row>
    <row r="7" spans="1:16">
      <c r="A7" s="320"/>
      <c r="B7" s="320"/>
      <c r="C7" s="320"/>
      <c r="D7" s="320"/>
      <c r="E7" s="320"/>
      <c r="F7" s="320"/>
      <c r="G7" s="320"/>
      <c r="H7" s="320"/>
      <c r="I7" s="320"/>
      <c r="J7" s="320"/>
      <c r="K7" s="320"/>
      <c r="L7" s="320"/>
      <c r="M7" s="320"/>
      <c r="N7" s="320"/>
      <c r="O7" s="320"/>
      <c r="P7" s="320"/>
    </row>
    <row r="8" spans="1:16">
      <c r="A8" s="320"/>
      <c r="B8" s="320"/>
      <c r="C8" s="320"/>
      <c r="D8" s="320"/>
      <c r="E8" s="320"/>
      <c r="F8" s="320"/>
      <c r="G8" s="320"/>
      <c r="H8" s="320"/>
      <c r="I8" s="320"/>
      <c r="J8" s="320"/>
      <c r="K8" s="320"/>
      <c r="L8" s="320"/>
      <c r="M8" s="320"/>
      <c r="N8" s="320"/>
      <c r="O8" s="320"/>
      <c r="P8" s="320"/>
    </row>
  </sheetData>
  <mergeCells count="3">
    <mergeCell ref="A1:P1"/>
    <mergeCell ref="A2:P2"/>
    <mergeCell ref="A3:P8"/>
  </mergeCells>
  <pageMargins left="0.7" right="0.7" top="0.75" bottom="0.75" header="0.3" footer="0.3"/>
  <pageSetup paperSize="9" scale="74"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4" zoomScale="85" zoomScaleNormal="85" zoomScaleSheetLayoutView="85" workbookViewId="0">
      <selection activeCell="A3" sqref="A3:P35"/>
    </sheetView>
  </sheetViews>
  <sheetFormatPr baseColWidth="10" defaultColWidth="9.33203125" defaultRowHeight="12.75"/>
  <cols>
    <col min="1" max="1" width="28.1640625" style="175" customWidth="1"/>
    <col min="2" max="2" width="1.33203125" style="175" customWidth="1"/>
    <col min="3" max="3" width="8" style="175" customWidth="1"/>
    <col min="4" max="4" width="1.1640625" style="175" customWidth="1"/>
    <col min="5" max="5" width="8" style="175" customWidth="1"/>
    <col min="6" max="6" width="28.5" style="175" customWidth="1"/>
    <col min="7" max="8" width="9.33203125" style="175" customWidth="1"/>
    <col min="9" max="9" width="9.5" style="175" customWidth="1"/>
    <col min="10" max="10" width="20.1640625" style="175" customWidth="1"/>
    <col min="11" max="11" width="9.33203125" style="175" customWidth="1"/>
    <col min="12" max="12" width="17.1640625" style="175" customWidth="1"/>
    <col min="13" max="13" width="9.33203125" style="175" customWidth="1"/>
    <col min="14" max="14" width="2.6640625" style="175" customWidth="1"/>
    <col min="15" max="16384" width="9.33203125" style="175"/>
  </cols>
  <sheetData>
    <row r="1" spans="1:16" ht="48" customHeight="1">
      <c r="A1" s="321" t="s">
        <v>313</v>
      </c>
      <c r="B1" s="318"/>
      <c r="C1" s="318"/>
      <c r="D1" s="318"/>
      <c r="E1" s="318"/>
      <c r="F1" s="318"/>
      <c r="G1" s="318"/>
      <c r="H1" s="318"/>
      <c r="I1" s="318"/>
      <c r="J1" s="318"/>
      <c r="K1" s="318"/>
      <c r="L1" s="318"/>
      <c r="M1" s="318"/>
      <c r="N1" s="318"/>
      <c r="O1" s="318"/>
      <c r="P1" s="318"/>
    </row>
    <row r="2" spans="1:16" ht="22.5" customHeight="1">
      <c r="A2" s="322" t="s">
        <v>312</v>
      </c>
      <c r="B2" s="319"/>
      <c r="C2" s="319"/>
      <c r="D2" s="319"/>
      <c r="E2" s="319"/>
      <c r="F2" s="319"/>
      <c r="G2" s="319"/>
      <c r="H2" s="319"/>
      <c r="I2" s="319"/>
      <c r="J2" s="319"/>
      <c r="K2" s="319"/>
      <c r="L2" s="319"/>
      <c r="M2" s="319"/>
      <c r="N2" s="319"/>
      <c r="O2" s="319"/>
      <c r="P2" s="319"/>
    </row>
    <row r="3" spans="1:16">
      <c r="A3" s="320"/>
      <c r="B3" s="320"/>
      <c r="C3" s="320"/>
      <c r="D3" s="320"/>
      <c r="E3" s="320"/>
      <c r="F3" s="320"/>
      <c r="G3" s="320"/>
      <c r="H3" s="320"/>
      <c r="I3" s="320"/>
      <c r="J3" s="320"/>
      <c r="K3" s="320"/>
      <c r="L3" s="320"/>
      <c r="M3" s="320"/>
      <c r="N3" s="320"/>
      <c r="O3" s="320"/>
      <c r="P3" s="320"/>
    </row>
    <row r="4" spans="1:16">
      <c r="A4" s="320"/>
      <c r="B4" s="320"/>
      <c r="C4" s="320"/>
      <c r="D4" s="320"/>
      <c r="E4" s="320"/>
      <c r="F4" s="320"/>
      <c r="G4" s="320"/>
      <c r="H4" s="320"/>
      <c r="I4" s="320"/>
      <c r="J4" s="320"/>
      <c r="K4" s="320"/>
      <c r="L4" s="320"/>
      <c r="M4" s="320"/>
      <c r="N4" s="320"/>
      <c r="O4" s="320"/>
      <c r="P4" s="320"/>
    </row>
    <row r="5" spans="1:16">
      <c r="A5" s="320"/>
      <c r="B5" s="320"/>
      <c r="C5" s="320"/>
      <c r="D5" s="320"/>
      <c r="E5" s="320"/>
      <c r="F5" s="320"/>
      <c r="G5" s="320"/>
      <c r="H5" s="320"/>
      <c r="I5" s="320"/>
      <c r="J5" s="320"/>
      <c r="K5" s="320"/>
      <c r="L5" s="320"/>
      <c r="M5" s="320"/>
      <c r="N5" s="320"/>
      <c r="O5" s="320"/>
      <c r="P5" s="320"/>
    </row>
    <row r="6" spans="1:16">
      <c r="A6" s="320"/>
      <c r="B6" s="320"/>
      <c r="C6" s="320"/>
      <c r="D6" s="320"/>
      <c r="E6" s="320"/>
      <c r="F6" s="320"/>
      <c r="G6" s="320"/>
      <c r="H6" s="320"/>
      <c r="I6" s="320"/>
      <c r="J6" s="320"/>
      <c r="K6" s="320"/>
      <c r="L6" s="320"/>
      <c r="M6" s="320"/>
      <c r="N6" s="320"/>
      <c r="O6" s="320"/>
      <c r="P6" s="320"/>
    </row>
    <row r="7" spans="1:16">
      <c r="A7" s="320"/>
      <c r="B7" s="320"/>
      <c r="C7" s="320"/>
      <c r="D7" s="320"/>
      <c r="E7" s="320"/>
      <c r="F7" s="320"/>
      <c r="G7" s="320"/>
      <c r="H7" s="320"/>
      <c r="I7" s="320"/>
      <c r="J7" s="320"/>
      <c r="K7" s="320"/>
      <c r="L7" s="320"/>
      <c r="M7" s="320"/>
      <c r="N7" s="320"/>
      <c r="O7" s="320"/>
      <c r="P7" s="320"/>
    </row>
    <row r="8" spans="1:16">
      <c r="A8" s="320"/>
      <c r="B8" s="320"/>
      <c r="C8" s="320"/>
      <c r="D8" s="320"/>
      <c r="E8" s="320"/>
      <c r="F8" s="320"/>
      <c r="G8" s="320"/>
      <c r="H8" s="320"/>
      <c r="I8" s="320"/>
      <c r="J8" s="320"/>
      <c r="K8" s="320"/>
      <c r="L8" s="320"/>
      <c r="M8" s="320"/>
      <c r="N8" s="320"/>
      <c r="O8" s="320"/>
      <c r="P8" s="320"/>
    </row>
    <row r="9" spans="1:16">
      <c r="A9" s="320"/>
      <c r="B9" s="320"/>
      <c r="C9" s="320"/>
      <c r="D9" s="320"/>
      <c r="E9" s="320"/>
      <c r="F9" s="320"/>
      <c r="G9" s="320"/>
      <c r="H9" s="320"/>
      <c r="I9" s="320"/>
      <c r="J9" s="320"/>
      <c r="K9" s="320"/>
      <c r="L9" s="320"/>
      <c r="M9" s="320"/>
      <c r="N9" s="320"/>
      <c r="O9" s="320"/>
      <c r="P9" s="320"/>
    </row>
    <row r="10" spans="1:16">
      <c r="A10" s="320"/>
      <c r="B10" s="320"/>
      <c r="C10" s="320"/>
      <c r="D10" s="320"/>
      <c r="E10" s="320"/>
      <c r="F10" s="320"/>
      <c r="G10" s="320"/>
      <c r="H10" s="320"/>
      <c r="I10" s="320"/>
      <c r="J10" s="320"/>
      <c r="K10" s="320"/>
      <c r="L10" s="320"/>
      <c r="M10" s="320"/>
      <c r="N10" s="320"/>
      <c r="O10" s="320"/>
      <c r="P10" s="320"/>
    </row>
    <row r="11" spans="1:16">
      <c r="A11" s="320"/>
      <c r="B11" s="320"/>
      <c r="C11" s="320"/>
      <c r="D11" s="320"/>
      <c r="E11" s="320"/>
      <c r="F11" s="320"/>
      <c r="G11" s="320"/>
      <c r="H11" s="320"/>
      <c r="I11" s="320"/>
      <c r="J11" s="320"/>
      <c r="K11" s="320"/>
      <c r="L11" s="320"/>
      <c r="M11" s="320"/>
      <c r="N11" s="320"/>
      <c r="O11" s="320"/>
      <c r="P11" s="320"/>
    </row>
    <row r="12" spans="1:16">
      <c r="A12" s="320"/>
      <c r="B12" s="320"/>
      <c r="C12" s="320"/>
      <c r="D12" s="320"/>
      <c r="E12" s="320"/>
      <c r="F12" s="320"/>
      <c r="G12" s="320"/>
      <c r="H12" s="320"/>
      <c r="I12" s="320"/>
      <c r="J12" s="320"/>
      <c r="K12" s="320"/>
      <c r="L12" s="320"/>
      <c r="M12" s="320"/>
      <c r="N12" s="320"/>
      <c r="O12" s="320"/>
      <c r="P12" s="320"/>
    </row>
    <row r="13" spans="1:16">
      <c r="A13" s="320"/>
      <c r="B13" s="320"/>
      <c r="C13" s="320"/>
      <c r="D13" s="320"/>
      <c r="E13" s="320"/>
      <c r="F13" s="320"/>
      <c r="G13" s="320"/>
      <c r="H13" s="320"/>
      <c r="I13" s="320"/>
      <c r="J13" s="320"/>
      <c r="K13" s="320"/>
      <c r="L13" s="320"/>
      <c r="M13" s="320"/>
      <c r="N13" s="320"/>
      <c r="O13" s="320"/>
      <c r="P13" s="320"/>
    </row>
    <row r="14" spans="1:16">
      <c r="A14" s="320"/>
      <c r="B14" s="320"/>
      <c r="C14" s="320"/>
      <c r="D14" s="320"/>
      <c r="E14" s="320"/>
      <c r="F14" s="320"/>
      <c r="G14" s="320"/>
      <c r="H14" s="320"/>
      <c r="I14" s="320"/>
      <c r="J14" s="320"/>
      <c r="K14" s="320"/>
      <c r="L14" s="320"/>
      <c r="M14" s="320"/>
      <c r="N14" s="320"/>
      <c r="O14" s="320"/>
      <c r="P14" s="320"/>
    </row>
    <row r="15" spans="1:16">
      <c r="A15" s="320"/>
      <c r="B15" s="320"/>
      <c r="C15" s="320"/>
      <c r="D15" s="320"/>
      <c r="E15" s="320"/>
      <c r="F15" s="320"/>
      <c r="G15" s="320"/>
      <c r="H15" s="320"/>
      <c r="I15" s="320"/>
      <c r="J15" s="320"/>
      <c r="K15" s="320"/>
      <c r="L15" s="320"/>
      <c r="M15" s="320"/>
      <c r="N15" s="320"/>
      <c r="O15" s="320"/>
      <c r="P15" s="320"/>
    </row>
    <row r="16" spans="1:16">
      <c r="A16" s="320"/>
      <c r="B16" s="320"/>
      <c r="C16" s="320"/>
      <c r="D16" s="320"/>
      <c r="E16" s="320"/>
      <c r="F16" s="320"/>
      <c r="G16" s="320"/>
      <c r="H16" s="320"/>
      <c r="I16" s="320"/>
      <c r="J16" s="320"/>
      <c r="K16" s="320"/>
      <c r="L16" s="320"/>
      <c r="M16" s="320"/>
      <c r="N16" s="320"/>
      <c r="O16" s="320"/>
      <c r="P16" s="320"/>
    </row>
    <row r="17" spans="1:16">
      <c r="A17" s="320"/>
      <c r="B17" s="320"/>
      <c r="C17" s="320"/>
      <c r="D17" s="320"/>
      <c r="E17" s="320"/>
      <c r="F17" s="320"/>
      <c r="G17" s="320"/>
      <c r="H17" s="320"/>
      <c r="I17" s="320"/>
      <c r="J17" s="320"/>
      <c r="K17" s="320"/>
      <c r="L17" s="320"/>
      <c r="M17" s="320"/>
      <c r="N17" s="320"/>
      <c r="O17" s="320"/>
      <c r="P17" s="320"/>
    </row>
    <row r="18" spans="1:16">
      <c r="A18" s="320"/>
      <c r="B18" s="320"/>
      <c r="C18" s="320"/>
      <c r="D18" s="320"/>
      <c r="E18" s="320"/>
      <c r="F18" s="320"/>
      <c r="G18" s="320"/>
      <c r="H18" s="320"/>
      <c r="I18" s="320"/>
      <c r="J18" s="320"/>
      <c r="K18" s="320"/>
      <c r="L18" s="320"/>
      <c r="M18" s="320"/>
      <c r="N18" s="320"/>
      <c r="O18" s="320"/>
      <c r="P18" s="320"/>
    </row>
    <row r="19" spans="1:16">
      <c r="A19" s="320"/>
      <c r="B19" s="320"/>
      <c r="C19" s="320"/>
      <c r="D19" s="320"/>
      <c r="E19" s="320"/>
      <c r="F19" s="320"/>
      <c r="G19" s="320"/>
      <c r="H19" s="320"/>
      <c r="I19" s="320"/>
      <c r="J19" s="320"/>
      <c r="K19" s="320"/>
      <c r="L19" s="320"/>
      <c r="M19" s="320"/>
      <c r="N19" s="320"/>
      <c r="O19" s="320"/>
      <c r="P19" s="320"/>
    </row>
    <row r="20" spans="1:16">
      <c r="A20" s="320"/>
      <c r="B20" s="320"/>
      <c r="C20" s="320"/>
      <c r="D20" s="320"/>
      <c r="E20" s="320"/>
      <c r="F20" s="320"/>
      <c r="G20" s="320"/>
      <c r="H20" s="320"/>
      <c r="I20" s="320"/>
      <c r="J20" s="320"/>
      <c r="K20" s="320"/>
      <c r="L20" s="320"/>
      <c r="M20" s="320"/>
      <c r="N20" s="320"/>
      <c r="O20" s="320"/>
      <c r="P20" s="320"/>
    </row>
    <row r="21" spans="1:16">
      <c r="A21" s="320"/>
      <c r="B21" s="320"/>
      <c r="C21" s="320"/>
      <c r="D21" s="320"/>
      <c r="E21" s="320"/>
      <c r="F21" s="320"/>
      <c r="G21" s="320"/>
      <c r="H21" s="320"/>
      <c r="I21" s="320"/>
      <c r="J21" s="320"/>
      <c r="K21" s="320"/>
      <c r="L21" s="320"/>
      <c r="M21" s="320"/>
      <c r="N21" s="320"/>
      <c r="O21" s="320"/>
      <c r="P21" s="320"/>
    </row>
    <row r="22" spans="1:16">
      <c r="A22" s="320"/>
      <c r="B22" s="320"/>
      <c r="C22" s="320"/>
      <c r="D22" s="320"/>
      <c r="E22" s="320"/>
      <c r="F22" s="320"/>
      <c r="G22" s="320"/>
      <c r="H22" s="320"/>
      <c r="I22" s="320"/>
      <c r="J22" s="320"/>
      <c r="K22" s="320"/>
      <c r="L22" s="320"/>
      <c r="M22" s="320"/>
      <c r="N22" s="320"/>
      <c r="O22" s="320"/>
      <c r="P22" s="320"/>
    </row>
    <row r="23" spans="1:16">
      <c r="A23" s="320"/>
      <c r="B23" s="320"/>
      <c r="C23" s="320"/>
      <c r="D23" s="320"/>
      <c r="E23" s="320"/>
      <c r="F23" s="320"/>
      <c r="G23" s="320"/>
      <c r="H23" s="320"/>
      <c r="I23" s="320"/>
      <c r="J23" s="320"/>
      <c r="K23" s="320"/>
      <c r="L23" s="320"/>
      <c r="M23" s="320"/>
      <c r="N23" s="320"/>
      <c r="O23" s="320"/>
      <c r="P23" s="320"/>
    </row>
    <row r="24" spans="1:16">
      <c r="A24" s="320"/>
      <c r="B24" s="320"/>
      <c r="C24" s="320"/>
      <c r="D24" s="320"/>
      <c r="E24" s="320"/>
      <c r="F24" s="320"/>
      <c r="G24" s="320"/>
      <c r="H24" s="320"/>
      <c r="I24" s="320"/>
      <c r="J24" s="320"/>
      <c r="K24" s="320"/>
      <c r="L24" s="320"/>
      <c r="M24" s="320"/>
      <c r="N24" s="320"/>
      <c r="O24" s="320"/>
      <c r="P24" s="320"/>
    </row>
    <row r="25" spans="1:16">
      <c r="A25" s="320"/>
      <c r="B25" s="320"/>
      <c r="C25" s="320"/>
      <c r="D25" s="320"/>
      <c r="E25" s="320"/>
      <c r="F25" s="320"/>
      <c r="G25" s="320"/>
      <c r="H25" s="320"/>
      <c r="I25" s="320"/>
      <c r="J25" s="320"/>
      <c r="K25" s="320"/>
      <c r="L25" s="320"/>
      <c r="M25" s="320"/>
      <c r="N25" s="320"/>
      <c r="O25" s="320"/>
      <c r="P25" s="320"/>
    </row>
    <row r="26" spans="1:16">
      <c r="A26" s="320"/>
      <c r="B26" s="320"/>
      <c r="C26" s="320"/>
      <c r="D26" s="320"/>
      <c r="E26" s="320"/>
      <c r="F26" s="320"/>
      <c r="G26" s="320"/>
      <c r="H26" s="320"/>
      <c r="I26" s="320"/>
      <c r="J26" s="320"/>
      <c r="K26" s="320"/>
      <c r="L26" s="320"/>
      <c r="M26" s="320"/>
      <c r="N26" s="320"/>
      <c r="O26" s="320"/>
      <c r="P26" s="320"/>
    </row>
    <row r="27" spans="1:16">
      <c r="A27" s="320"/>
      <c r="B27" s="320"/>
      <c r="C27" s="320"/>
      <c r="D27" s="320"/>
      <c r="E27" s="320"/>
      <c r="F27" s="320"/>
      <c r="G27" s="320"/>
      <c r="H27" s="320"/>
      <c r="I27" s="320"/>
      <c r="J27" s="320"/>
      <c r="K27" s="320"/>
      <c r="L27" s="320"/>
      <c r="M27" s="320"/>
      <c r="N27" s="320"/>
      <c r="O27" s="320"/>
      <c r="P27" s="320"/>
    </row>
    <row r="28" spans="1:16">
      <c r="A28" s="320"/>
      <c r="B28" s="320"/>
      <c r="C28" s="320"/>
      <c r="D28" s="320"/>
      <c r="E28" s="320"/>
      <c r="F28" s="320"/>
      <c r="G28" s="320"/>
      <c r="H28" s="320"/>
      <c r="I28" s="320"/>
      <c r="J28" s="320"/>
      <c r="K28" s="320"/>
      <c r="L28" s="320"/>
      <c r="M28" s="320"/>
      <c r="N28" s="320"/>
      <c r="O28" s="320"/>
      <c r="P28" s="320"/>
    </row>
    <row r="29" spans="1:16">
      <c r="A29" s="320"/>
      <c r="B29" s="320"/>
      <c r="C29" s="320"/>
      <c r="D29" s="320"/>
      <c r="E29" s="320"/>
      <c r="F29" s="320"/>
      <c r="G29" s="320"/>
      <c r="H29" s="320"/>
      <c r="I29" s="320"/>
      <c r="J29" s="320"/>
      <c r="K29" s="320"/>
      <c r="L29" s="320"/>
      <c r="M29" s="320"/>
      <c r="N29" s="320"/>
      <c r="O29" s="320"/>
      <c r="P29" s="320"/>
    </row>
    <row r="30" spans="1:16">
      <c r="A30" s="320"/>
      <c r="B30" s="320"/>
      <c r="C30" s="320"/>
      <c r="D30" s="320"/>
      <c r="E30" s="320"/>
      <c r="F30" s="320"/>
      <c r="G30" s="320"/>
      <c r="H30" s="320"/>
      <c r="I30" s="320"/>
      <c r="J30" s="320"/>
      <c r="K30" s="320"/>
      <c r="L30" s="320"/>
      <c r="M30" s="320"/>
      <c r="N30" s="320"/>
      <c r="O30" s="320"/>
      <c r="P30" s="320"/>
    </row>
    <row r="31" spans="1:16">
      <c r="A31" s="320"/>
      <c r="B31" s="320"/>
      <c r="C31" s="320"/>
      <c r="D31" s="320"/>
      <c r="E31" s="320"/>
      <c r="F31" s="320"/>
      <c r="G31" s="320"/>
      <c r="H31" s="320"/>
      <c r="I31" s="320"/>
      <c r="J31" s="320"/>
      <c r="K31" s="320"/>
      <c r="L31" s="320"/>
      <c r="M31" s="320"/>
      <c r="N31" s="320"/>
      <c r="O31" s="320"/>
      <c r="P31" s="320"/>
    </row>
    <row r="32" spans="1:16">
      <c r="A32" s="320"/>
      <c r="B32" s="320"/>
      <c r="C32" s="320"/>
      <c r="D32" s="320"/>
      <c r="E32" s="320"/>
      <c r="F32" s="320"/>
      <c r="G32" s="320"/>
      <c r="H32" s="320"/>
      <c r="I32" s="320"/>
      <c r="J32" s="320"/>
      <c r="K32" s="320"/>
      <c r="L32" s="320"/>
      <c r="M32" s="320"/>
      <c r="N32" s="320"/>
      <c r="O32" s="320"/>
      <c r="P32" s="320"/>
    </row>
    <row r="33" spans="1:16">
      <c r="A33" s="320"/>
      <c r="B33" s="320"/>
      <c r="C33" s="320"/>
      <c r="D33" s="320"/>
      <c r="E33" s="320"/>
      <c r="F33" s="320"/>
      <c r="G33" s="320"/>
      <c r="H33" s="320"/>
      <c r="I33" s="320"/>
      <c r="J33" s="320"/>
      <c r="K33" s="320"/>
      <c r="L33" s="320"/>
      <c r="M33" s="320"/>
      <c r="N33" s="320"/>
      <c r="O33" s="320"/>
      <c r="P33" s="320"/>
    </row>
    <row r="34" spans="1:16">
      <c r="A34" s="320"/>
      <c r="B34" s="320"/>
      <c r="C34" s="320"/>
      <c r="D34" s="320"/>
      <c r="E34" s="320"/>
      <c r="F34" s="320"/>
      <c r="G34" s="320"/>
      <c r="H34" s="320"/>
      <c r="I34" s="320"/>
      <c r="J34" s="320"/>
      <c r="K34" s="320"/>
      <c r="L34" s="320"/>
      <c r="M34" s="320"/>
      <c r="N34" s="320"/>
      <c r="O34" s="320"/>
      <c r="P34" s="320"/>
    </row>
    <row r="35" spans="1:16">
      <c r="A35" s="320"/>
      <c r="B35" s="320"/>
      <c r="C35" s="320"/>
      <c r="D35" s="320"/>
      <c r="E35" s="320"/>
      <c r="F35" s="320"/>
      <c r="G35" s="320"/>
      <c r="H35" s="320"/>
      <c r="I35" s="320"/>
      <c r="J35" s="320"/>
      <c r="K35" s="320"/>
      <c r="L35" s="320"/>
      <c r="M35" s="320"/>
      <c r="N35" s="320"/>
      <c r="O35" s="320"/>
      <c r="P35" s="320"/>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1"/>
  <sheetViews>
    <sheetView view="pageBreakPreview" zoomScale="85" zoomScaleNormal="115" zoomScaleSheetLayoutView="85" workbookViewId="0">
      <selection activeCell="A20" sqref="A20:XFD25"/>
    </sheetView>
  </sheetViews>
  <sheetFormatPr baseColWidth="10" defaultColWidth="9.33203125" defaultRowHeight="12.75"/>
  <cols>
    <col min="1" max="1" width="61.33203125" style="175" customWidth="1"/>
    <col min="2" max="2" width="52.1640625" style="175" customWidth="1"/>
    <col min="3" max="16384" width="9.33203125" style="175"/>
  </cols>
  <sheetData>
    <row r="1" spans="1:2" ht="27.95" customHeight="1">
      <c r="A1" s="323" t="s">
        <v>7</v>
      </c>
      <c r="B1" s="324"/>
    </row>
    <row r="2" spans="1:2" ht="27.95" customHeight="1">
      <c r="A2" s="327" t="s">
        <v>367</v>
      </c>
      <c r="B2" s="328"/>
    </row>
    <row r="3" spans="1:2" ht="27.95" customHeight="1">
      <c r="A3" s="325" t="s">
        <v>27</v>
      </c>
      <c r="B3" s="326"/>
    </row>
    <row r="4" spans="1:2" ht="30" customHeight="1">
      <c r="A4" s="182" t="s">
        <v>33</v>
      </c>
      <c r="B4" s="192" t="s">
        <v>421</v>
      </c>
    </row>
    <row r="5" spans="1:2" ht="30" customHeight="1">
      <c r="A5" s="182" t="s">
        <v>314</v>
      </c>
      <c r="B5" s="192" t="s">
        <v>370</v>
      </c>
    </row>
    <row r="6" spans="1:2" ht="30" customHeight="1">
      <c r="A6" s="182" t="s">
        <v>315</v>
      </c>
      <c r="B6" s="192" t="s">
        <v>369</v>
      </c>
    </row>
    <row r="7" spans="1:2" ht="30" customHeight="1">
      <c r="A7" s="182" t="s">
        <v>36</v>
      </c>
      <c r="B7" s="193" t="s">
        <v>420</v>
      </c>
    </row>
    <row r="8" spans="1:2" ht="25.5">
      <c r="A8" s="181" t="s">
        <v>317</v>
      </c>
      <c r="B8" s="180" t="s">
        <v>316</v>
      </c>
    </row>
    <row r="9" spans="1:2" ht="60" customHeight="1">
      <c r="A9" s="179" t="s">
        <v>451</v>
      </c>
      <c r="B9" s="177" t="s">
        <v>452</v>
      </c>
    </row>
    <row r="10" spans="1:2" ht="27.95" customHeight="1">
      <c r="A10" s="200" t="s">
        <v>318</v>
      </c>
      <c r="B10" s="178" t="s">
        <v>319</v>
      </c>
    </row>
    <row r="11" spans="1:2" ht="24.95" customHeight="1">
      <c r="A11" s="805" t="s">
        <v>453</v>
      </c>
      <c r="B11" s="806" t="s">
        <v>456</v>
      </c>
    </row>
    <row r="12" spans="1:2" ht="43.5" customHeight="1">
      <c r="A12" s="807" t="s">
        <v>454</v>
      </c>
      <c r="B12" s="808" t="s">
        <v>457</v>
      </c>
    </row>
    <row r="13" spans="1:2" ht="31.5" customHeight="1">
      <c r="A13" s="809" t="s">
        <v>455</v>
      </c>
      <c r="B13" s="808" t="s">
        <v>458</v>
      </c>
    </row>
    <row r="14" spans="1:2" ht="27.95" customHeight="1">
      <c r="A14" s="176" t="s">
        <v>361</v>
      </c>
      <c r="B14" s="176" t="s">
        <v>362</v>
      </c>
    </row>
    <row r="15" spans="1:2" ht="73.5" customHeight="1">
      <c r="A15" s="177" t="s">
        <v>459</v>
      </c>
      <c r="B15" s="810" t="s">
        <v>460</v>
      </c>
    </row>
    <row r="16" spans="1:2" ht="27.95" customHeight="1">
      <c r="A16" s="201" t="s">
        <v>363</v>
      </c>
      <c r="B16" s="176" t="s">
        <v>364</v>
      </c>
    </row>
    <row r="17" spans="1:2" ht="24.6" customHeight="1">
      <c r="A17" s="141" t="s">
        <v>461</v>
      </c>
      <c r="B17" s="203" t="s">
        <v>464</v>
      </c>
    </row>
    <row r="18" spans="1:2" ht="24" customHeight="1">
      <c r="A18" s="141" t="s">
        <v>462</v>
      </c>
      <c r="B18" s="199" t="s">
        <v>465</v>
      </c>
    </row>
    <row r="19" spans="1:2" ht="33.200000000000003" customHeight="1">
      <c r="A19" s="202" t="s">
        <v>463</v>
      </c>
      <c r="B19" s="199" t="s">
        <v>466</v>
      </c>
    </row>
    <row r="20" spans="1:2" ht="21.75" customHeight="1"/>
    <row r="2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view="pageBreakPreview" topLeftCell="A4" zoomScale="70" zoomScaleNormal="115" zoomScaleSheetLayoutView="70" workbookViewId="0">
      <selection activeCell="E5" sqref="E5:I5"/>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38" t="s">
        <v>7</v>
      </c>
      <c r="B1" s="339"/>
      <c r="C1" s="339"/>
      <c r="D1" s="339"/>
      <c r="E1" s="339"/>
      <c r="F1" s="339"/>
      <c r="G1" s="339"/>
      <c r="H1" s="339"/>
      <c r="I1" s="340"/>
    </row>
    <row r="2" spans="1:9" ht="24.2" customHeight="1">
      <c r="A2" s="341" t="s">
        <v>17</v>
      </c>
      <c r="B2" s="342"/>
      <c r="C2" s="342"/>
      <c r="D2" s="342"/>
      <c r="E2" s="342"/>
      <c r="F2" s="342"/>
      <c r="G2" s="342"/>
      <c r="H2" s="342"/>
      <c r="I2" s="343"/>
    </row>
    <row r="3" spans="1:9" ht="24.95" customHeight="1">
      <c r="A3" s="332" t="s">
        <v>33</v>
      </c>
      <c r="B3" s="333"/>
      <c r="C3" s="333"/>
      <c r="D3" s="334"/>
      <c r="E3" s="283" t="s">
        <v>424</v>
      </c>
      <c r="F3" s="284"/>
      <c r="G3" s="284"/>
      <c r="H3" s="284"/>
      <c r="I3" s="285"/>
    </row>
    <row r="4" spans="1:9" ht="24.95" customHeight="1">
      <c r="A4" s="332" t="s">
        <v>314</v>
      </c>
      <c r="B4" s="333"/>
      <c r="C4" s="333"/>
      <c r="D4" s="334"/>
      <c r="E4" s="283" t="s">
        <v>372</v>
      </c>
      <c r="F4" s="284"/>
      <c r="G4" s="284"/>
      <c r="H4" s="284"/>
      <c r="I4" s="285"/>
    </row>
    <row r="5" spans="1:9" ht="24.95" customHeight="1">
      <c r="A5" s="332" t="s">
        <v>315</v>
      </c>
      <c r="B5" s="333"/>
      <c r="C5" s="333"/>
      <c r="D5" s="334"/>
      <c r="E5" s="283" t="s">
        <v>373</v>
      </c>
      <c r="F5" s="284"/>
      <c r="G5" s="284"/>
      <c r="H5" s="284"/>
      <c r="I5" s="285"/>
    </row>
    <row r="6" spans="1:9" ht="24.95" customHeight="1">
      <c r="A6" s="332" t="s">
        <v>36</v>
      </c>
      <c r="B6" s="333"/>
      <c r="C6" s="333"/>
      <c r="D6" s="334"/>
      <c r="E6" s="335" t="s">
        <v>420</v>
      </c>
      <c r="F6" s="336"/>
      <c r="G6" s="336"/>
      <c r="H6" s="336"/>
      <c r="I6" s="337"/>
    </row>
    <row r="7" spans="1:9" s="108" customFormat="1" ht="63.75">
      <c r="A7" s="101" t="s">
        <v>18</v>
      </c>
      <c r="B7" s="101" t="s">
        <v>19</v>
      </c>
      <c r="C7" s="101" t="s">
        <v>20</v>
      </c>
      <c r="D7" s="101" t="s">
        <v>21</v>
      </c>
      <c r="E7" s="101" t="s">
        <v>22</v>
      </c>
      <c r="F7" s="101" t="s">
        <v>23</v>
      </c>
      <c r="G7" s="101" t="s">
        <v>24</v>
      </c>
      <c r="H7" s="102" t="s">
        <v>25</v>
      </c>
      <c r="I7" s="102" t="s">
        <v>26</v>
      </c>
    </row>
    <row r="8" spans="1:9" ht="60" customHeight="1">
      <c r="A8" s="100" t="s">
        <v>72</v>
      </c>
      <c r="B8" s="100">
        <v>3</v>
      </c>
      <c r="C8" s="103">
        <v>1</v>
      </c>
      <c r="D8" s="103">
        <v>1</v>
      </c>
      <c r="E8" s="103">
        <v>1</v>
      </c>
      <c r="F8" s="103">
        <v>0</v>
      </c>
      <c r="G8" s="104" t="s">
        <v>374</v>
      </c>
      <c r="H8" s="105" t="s">
        <v>375</v>
      </c>
      <c r="I8" s="106">
        <f>SUM(B8:H8)</f>
        <v>6</v>
      </c>
    </row>
    <row r="9" spans="1:9" ht="60" customHeight="1">
      <c r="A9" s="100" t="s">
        <v>73</v>
      </c>
      <c r="B9" s="100">
        <v>1</v>
      </c>
      <c r="C9" s="103">
        <v>1</v>
      </c>
      <c r="D9" s="103">
        <v>1</v>
      </c>
      <c r="E9" s="103">
        <v>1</v>
      </c>
      <c r="F9" s="103">
        <v>1</v>
      </c>
      <c r="G9" s="104">
        <v>1</v>
      </c>
      <c r="H9" s="107">
        <v>1</v>
      </c>
      <c r="I9" s="106">
        <f>SUM(B9:H9)</f>
        <v>7</v>
      </c>
    </row>
    <row r="10" spans="1:9" ht="30" hidden="1" customHeight="1">
      <c r="A10" s="1"/>
      <c r="B10" s="1"/>
      <c r="C10" s="2"/>
      <c r="D10" s="2"/>
      <c r="E10" s="2"/>
      <c r="F10" s="2"/>
      <c r="G10" s="3"/>
      <c r="H10" s="5"/>
      <c r="I10" s="6"/>
    </row>
    <row r="11" spans="1:9">
      <c r="A11" s="329" t="s">
        <v>320</v>
      </c>
      <c r="B11" s="330"/>
      <c r="C11" s="330"/>
      <c r="D11" s="330"/>
      <c r="E11" s="330"/>
      <c r="F11" s="330"/>
      <c r="G11" s="330"/>
      <c r="H11" s="330"/>
      <c r="I11" s="331"/>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
  <sheetViews>
    <sheetView topLeftCell="A23" zoomScale="70" zoomScaleNormal="70" zoomScaleSheetLayoutView="85" workbookViewId="0">
      <selection activeCell="A26" sqref="A26:F34"/>
    </sheetView>
  </sheetViews>
  <sheetFormatPr baseColWidth="10" defaultColWidth="9.33203125" defaultRowHeight="12.75"/>
  <cols>
    <col min="1" max="1" width="22.83203125" style="171" customWidth="1"/>
    <col min="2" max="2" width="23.1640625" style="171" customWidth="1"/>
    <col min="3" max="3" width="36.5" style="171" customWidth="1"/>
    <col min="4" max="4" width="25.33203125" style="171" customWidth="1"/>
    <col min="5" max="5" width="34.83203125" style="171" customWidth="1"/>
    <col min="6" max="6" width="33.33203125" style="171" customWidth="1"/>
    <col min="7" max="7" width="9.33203125" style="171" customWidth="1"/>
    <col min="8" max="16384" width="9.33203125" style="171"/>
  </cols>
  <sheetData>
    <row r="1" spans="1:7" s="172" customFormat="1" ht="15.75" customHeight="1">
      <c r="A1" s="347" t="s">
        <v>365</v>
      </c>
      <c r="B1" s="347"/>
      <c r="C1" s="347"/>
      <c r="D1" s="347"/>
      <c r="E1" s="347"/>
      <c r="F1" s="347"/>
      <c r="G1" s="170"/>
    </row>
    <row r="2" spans="1:7" s="172" customFormat="1" ht="21" customHeight="1">
      <c r="A2" s="212"/>
      <c r="B2" s="212"/>
      <c r="C2" s="212"/>
      <c r="D2" s="212"/>
      <c r="E2" s="212"/>
      <c r="F2" s="212"/>
      <c r="G2" s="170"/>
    </row>
    <row r="3" spans="1:7" ht="24.75" customHeight="1">
      <c r="A3" s="348"/>
      <c r="B3" s="348"/>
      <c r="C3" s="348"/>
      <c r="D3" s="348"/>
      <c r="E3" s="348"/>
      <c r="F3" s="348"/>
    </row>
    <row r="4" spans="1:7" ht="40.5" customHeight="1">
      <c r="A4" s="355" t="s">
        <v>33</v>
      </c>
      <c r="B4" s="355"/>
      <c r="C4" s="355"/>
      <c r="D4" s="352" t="s">
        <v>424</v>
      </c>
      <c r="E4" s="352"/>
      <c r="F4" s="352"/>
    </row>
    <row r="5" spans="1:7" ht="15" customHeight="1">
      <c r="A5" s="355" t="s">
        <v>190</v>
      </c>
      <c r="B5" s="355"/>
      <c r="C5" s="355"/>
      <c r="D5" s="352" t="s">
        <v>370</v>
      </c>
      <c r="E5" s="352"/>
      <c r="F5" s="352"/>
    </row>
    <row r="6" spans="1:7" ht="15" customHeight="1">
      <c r="A6" s="355" t="s">
        <v>321</v>
      </c>
      <c r="B6" s="355"/>
      <c r="C6" s="355"/>
      <c r="D6" s="352" t="s">
        <v>376</v>
      </c>
      <c r="E6" s="352"/>
      <c r="F6" s="352"/>
    </row>
    <row r="7" spans="1:7" ht="15" customHeight="1">
      <c r="A7" s="354" t="s">
        <v>36</v>
      </c>
      <c r="B7" s="354"/>
      <c r="C7" s="354"/>
      <c r="D7" s="352" t="s">
        <v>420</v>
      </c>
      <c r="E7" s="352"/>
      <c r="F7" s="352"/>
    </row>
    <row r="8" spans="1:7" ht="23.25" customHeight="1">
      <c r="A8" s="353" t="s">
        <v>360</v>
      </c>
      <c r="B8" s="353"/>
      <c r="C8" s="353"/>
      <c r="D8" s="353"/>
      <c r="E8" s="353"/>
      <c r="F8" s="353"/>
    </row>
    <row r="9" spans="1:7" ht="54" customHeight="1">
      <c r="A9" s="349" t="s">
        <v>90</v>
      </c>
      <c r="B9" s="349"/>
      <c r="C9" s="173" t="s">
        <v>525</v>
      </c>
      <c r="D9" s="112" t="s">
        <v>29</v>
      </c>
      <c r="E9" s="350" t="s">
        <v>522</v>
      </c>
      <c r="F9" s="350"/>
    </row>
    <row r="10" spans="1:7" ht="55.5" customHeight="1">
      <c r="A10" s="356" t="s">
        <v>92</v>
      </c>
      <c r="B10" s="356"/>
      <c r="C10" s="127" t="s">
        <v>523</v>
      </c>
      <c r="D10" s="150" t="s">
        <v>30</v>
      </c>
      <c r="E10" s="350" t="s">
        <v>521</v>
      </c>
      <c r="F10" s="350"/>
    </row>
    <row r="11" spans="1:7" ht="111" customHeight="1">
      <c r="A11" s="356" t="s">
        <v>179</v>
      </c>
      <c r="B11" s="356"/>
      <c r="C11" s="127" t="s">
        <v>524</v>
      </c>
      <c r="D11" s="150" t="s">
        <v>31</v>
      </c>
      <c r="E11" s="357" t="s">
        <v>520</v>
      </c>
      <c r="F11" s="357"/>
    </row>
    <row r="12" spans="1:7" ht="41.25" customHeight="1">
      <c r="A12" s="349" t="s">
        <v>322</v>
      </c>
      <c r="B12" s="349"/>
      <c r="C12" s="123" t="s">
        <v>323</v>
      </c>
      <c r="D12" s="123" t="s">
        <v>324</v>
      </c>
      <c r="E12" s="123" t="s">
        <v>325</v>
      </c>
      <c r="F12" s="123" t="s">
        <v>326</v>
      </c>
    </row>
    <row r="13" spans="1:7" ht="146.25" customHeight="1">
      <c r="A13" s="351" t="s">
        <v>327</v>
      </c>
      <c r="B13" s="351"/>
      <c r="C13" s="127" t="s">
        <v>526</v>
      </c>
      <c r="D13" s="127" t="s">
        <v>527</v>
      </c>
      <c r="E13" s="87" t="s">
        <v>528</v>
      </c>
      <c r="F13" s="127" t="s">
        <v>529</v>
      </c>
    </row>
    <row r="14" spans="1:7" ht="127.5" customHeight="1">
      <c r="A14" s="351" t="s">
        <v>328</v>
      </c>
      <c r="B14" s="351"/>
      <c r="C14" s="127" t="s">
        <v>530</v>
      </c>
      <c r="D14" s="127" t="s">
        <v>531</v>
      </c>
      <c r="E14" s="87" t="s">
        <v>532</v>
      </c>
      <c r="F14" s="127" t="s">
        <v>533</v>
      </c>
    </row>
    <row r="15" spans="1:7" ht="30.75" customHeight="1">
      <c r="A15" s="169" t="s">
        <v>161</v>
      </c>
      <c r="B15" s="169" t="s">
        <v>52</v>
      </c>
      <c r="C15" s="169" t="s">
        <v>166</v>
      </c>
      <c r="D15" s="169" t="s">
        <v>163</v>
      </c>
      <c r="E15" s="169" t="s">
        <v>167</v>
      </c>
      <c r="F15" s="122" t="s">
        <v>200</v>
      </c>
    </row>
    <row r="16" spans="1:7" ht="129" customHeight="1">
      <c r="A16" s="111" t="s">
        <v>124</v>
      </c>
      <c r="B16" s="109" t="s">
        <v>467</v>
      </c>
      <c r="C16" s="87" t="s">
        <v>468</v>
      </c>
      <c r="D16" s="87" t="s">
        <v>469</v>
      </c>
      <c r="E16" s="87" t="s">
        <v>470</v>
      </c>
      <c r="F16" s="87" t="s">
        <v>471</v>
      </c>
    </row>
    <row r="17" spans="1:6" ht="138.75" customHeight="1">
      <c r="A17" s="112" t="s">
        <v>159</v>
      </c>
      <c r="B17" s="109" t="s">
        <v>472</v>
      </c>
      <c r="C17" s="110" t="s">
        <v>473</v>
      </c>
      <c r="D17" s="127" t="s">
        <v>474</v>
      </c>
      <c r="E17" s="87" t="s">
        <v>475</v>
      </c>
      <c r="F17" s="196" t="s">
        <v>471</v>
      </c>
    </row>
    <row r="18" spans="1:6" ht="129" customHeight="1">
      <c r="A18" s="112" t="s">
        <v>135</v>
      </c>
      <c r="B18" s="109" t="s">
        <v>476</v>
      </c>
      <c r="C18" s="110" t="s">
        <v>477</v>
      </c>
      <c r="D18" s="127" t="s">
        <v>478</v>
      </c>
      <c r="E18" s="87" t="s">
        <v>479</v>
      </c>
      <c r="F18" s="196" t="s">
        <v>471</v>
      </c>
    </row>
    <row r="19" spans="1:6" ht="122.25" customHeight="1">
      <c r="A19" s="112" t="s">
        <v>136</v>
      </c>
      <c r="B19" s="109" t="s">
        <v>480</v>
      </c>
      <c r="C19" s="127" t="s">
        <v>481</v>
      </c>
      <c r="D19" s="127" t="s">
        <v>478</v>
      </c>
      <c r="E19" s="174" t="s">
        <v>479</v>
      </c>
      <c r="F19" s="196" t="s">
        <v>471</v>
      </c>
    </row>
    <row r="20" spans="1:6" ht="139.5" customHeight="1">
      <c r="A20" s="112" t="s">
        <v>137</v>
      </c>
      <c r="B20" s="109" t="s">
        <v>482</v>
      </c>
      <c r="C20" s="127" t="s">
        <v>483</v>
      </c>
      <c r="D20" s="127" t="s">
        <v>484</v>
      </c>
      <c r="E20" s="87" t="s">
        <v>485</v>
      </c>
      <c r="F20" s="196" t="s">
        <v>471</v>
      </c>
    </row>
    <row r="21" spans="1:6" ht="127.5" customHeight="1">
      <c r="A21" s="111" t="s">
        <v>168</v>
      </c>
      <c r="B21" s="109" t="s">
        <v>486</v>
      </c>
      <c r="C21" s="87" t="s">
        <v>487</v>
      </c>
      <c r="D21" s="87" t="s">
        <v>488</v>
      </c>
      <c r="E21" s="87" t="s">
        <v>489</v>
      </c>
      <c r="F21" s="196" t="s">
        <v>471</v>
      </c>
    </row>
    <row r="22" spans="1:6" ht="131.25" customHeight="1">
      <c r="A22" s="112" t="s">
        <v>169</v>
      </c>
      <c r="B22" s="109" t="s">
        <v>490</v>
      </c>
      <c r="C22" s="87" t="s">
        <v>491</v>
      </c>
      <c r="D22" s="87" t="s">
        <v>492</v>
      </c>
      <c r="E22" s="87" t="s">
        <v>489</v>
      </c>
      <c r="F22" s="196" t="s">
        <v>471</v>
      </c>
    </row>
    <row r="23" spans="1:6" ht="14.25" customHeight="1"/>
    <row r="24" spans="1:6" ht="14.25" customHeight="1"/>
    <row r="25" spans="1:6" ht="12.75" customHeight="1"/>
    <row r="26" spans="1:6" ht="15.75" customHeight="1">
      <c r="A26" s="344"/>
      <c r="B26" s="344"/>
      <c r="C26" s="344"/>
      <c r="D26" s="344"/>
      <c r="E26" s="344"/>
      <c r="F26" s="344"/>
    </row>
    <row r="27" spans="1:6">
      <c r="A27" s="345"/>
      <c r="B27" s="345"/>
      <c r="C27" s="345"/>
      <c r="D27" s="345"/>
      <c r="E27" s="345"/>
      <c r="F27" s="345"/>
    </row>
    <row r="28" spans="1:6">
      <c r="A28" s="345"/>
      <c r="B28" s="345"/>
      <c r="C28" s="345"/>
      <c r="D28" s="345"/>
      <c r="E28" s="345"/>
      <c r="F28" s="345"/>
    </row>
    <row r="29" spans="1:6">
      <c r="A29" s="345"/>
      <c r="B29" s="345"/>
      <c r="C29" s="345"/>
      <c r="D29" s="345"/>
      <c r="E29" s="345"/>
      <c r="F29" s="345"/>
    </row>
    <row r="30" spans="1:6">
      <c r="A30" s="345"/>
      <c r="B30" s="345"/>
      <c r="C30" s="345"/>
      <c r="D30" s="345"/>
      <c r="E30" s="345"/>
      <c r="F30" s="345"/>
    </row>
    <row r="31" spans="1:6">
      <c r="A31" s="345"/>
      <c r="B31" s="345"/>
      <c r="C31" s="345"/>
      <c r="D31" s="345"/>
      <c r="E31" s="345"/>
      <c r="F31" s="345"/>
    </row>
    <row r="32" spans="1:6">
      <c r="A32" s="345"/>
      <c r="B32" s="345"/>
      <c r="C32" s="345"/>
      <c r="D32" s="345"/>
      <c r="E32" s="345"/>
      <c r="F32" s="345"/>
    </row>
    <row r="33" spans="1:6">
      <c r="A33" s="345"/>
      <c r="B33" s="345"/>
      <c r="C33" s="345"/>
      <c r="D33" s="345"/>
      <c r="E33" s="345"/>
      <c r="F33" s="345"/>
    </row>
    <row r="34" spans="1:6">
      <c r="A34" s="346"/>
      <c r="B34" s="346"/>
      <c r="C34" s="346"/>
      <c r="D34" s="346"/>
      <c r="E34" s="346"/>
      <c r="F34" s="346"/>
    </row>
  </sheetData>
  <dataConsolidate/>
  <mergeCells count="20">
    <mergeCell ref="A11:B11"/>
    <mergeCell ref="E10:F10"/>
    <mergeCell ref="E11:F11"/>
    <mergeCell ref="A13:B13"/>
    <mergeCell ref="A26:F34"/>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ANEXO 1 </vt:lpstr>
      <vt:lpstr>ANEXO 1.1</vt:lpstr>
      <vt:lpstr>ANEXO 2. DEFINICION DEL PROBLE</vt:lpstr>
      <vt:lpstr>ANEXO 3. ANALISIS DE INVOLUCRAD</vt:lpstr>
      <vt:lpstr>ANEXO 4. ARBOL DE PROBLEMAS </vt:lpstr>
      <vt:lpstr>ANEXO 5. ARBOL DE OBJETIVOS </vt:lpstr>
      <vt:lpstr>ANEXO VII. ESTRC. ANAL. PRG (2)</vt:lpstr>
      <vt:lpstr>ANEXO 6. ANALISIS ALTERNATIVAS</vt:lpstr>
      <vt:lpstr>FORMATO 2. POA - MIR</vt:lpstr>
      <vt:lpstr>CALENDARIZACION</vt:lpstr>
      <vt:lpstr>C1</vt:lpstr>
      <vt:lpstr>A1 C1 </vt:lpstr>
      <vt:lpstr>A2 C1</vt:lpstr>
      <vt:lpstr>A3 C1</vt:lpstr>
      <vt:lpstr>A4 C1</vt:lpstr>
      <vt:lpstr>C2</vt:lpstr>
      <vt:lpstr>A1 C2 </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 (2)'!Área_de_impresión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2026-04-06T18:53:28Z</cp:lastPrinted>
  <dcterms:created xsi:type="dcterms:W3CDTF">2024-11-28T16:02:21Z</dcterms:created>
  <dcterms:modified xsi:type="dcterms:W3CDTF">2026-04-09T18:18:47Z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