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3.xml" ContentType="application/vnd.openxmlformats-officedocument.drawing+xml"/>
  <Override PartName="/xl/drawings/drawing34.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8"/>
  <workbookPr defaultThemeVersion="124226"/>
  <mc:AlternateContent xmlns:mc="http://schemas.openxmlformats.org/markup-compatibility/2006">
    <mc:Choice Requires="x15">
      <x15ac:absPath xmlns:x15ac="http://schemas.microsoft.com/office/spreadsheetml/2010/11/ac" url="D:\planeación\OIC\"/>
    </mc:Choice>
  </mc:AlternateContent>
  <xr:revisionPtr revIDLastSave="0" documentId="13_ncr:1_{C6601BF1-62E2-4045-9681-40E25C992E54}" xr6:coauthVersionLast="47" xr6:coauthVersionMax="47" xr10:uidLastSave="{00000000-0000-0000-0000-000000000000}"/>
  <bookViews>
    <workbookView xWindow="15" yWindow="15" windowWidth="20460" windowHeight="10770" tabRatio="717" firstSheet="9" activeTab="23"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state="hidden" r:id="rId15"/>
    <sheet name="A5 C1 " sheetId="41" state="hidden" r:id="rId16"/>
    <sheet name="A6 C1" sheetId="42" state="hidden" r:id="rId17"/>
    <sheet name="A7 C1" sheetId="43" state="hidden" r:id="rId18"/>
    <sheet name="A8 C1" sheetId="44" state="hidden" r:id="rId19"/>
    <sheet name="A9 C1" sheetId="45" state="hidden" r:id="rId20"/>
    <sheet name="A10 C1" sheetId="53" state="hidden" r:id="rId21"/>
    <sheet name="C2" sheetId="46" r:id="rId22"/>
    <sheet name="A1 C2 " sheetId="47" r:id="rId23"/>
    <sheet name="A2 C2" sheetId="48" r:id="rId24"/>
    <sheet name="A3 C2" sheetId="49" state="hidden" r:id="rId25"/>
    <sheet name="A4 C2" sheetId="50" state="hidden" r:id="rId26"/>
    <sheet name="A5 C2 " sheetId="51" state="hidden" r:id="rId27"/>
    <sheet name="A6 C2" sheetId="52" state="hidden" r:id="rId28"/>
    <sheet name="A7 C2" sheetId="54" state="hidden" r:id="rId29"/>
    <sheet name="A8 C2" sheetId="55" state="hidden" r:id="rId30"/>
    <sheet name="A9 C2" sheetId="56" state="hidden" r:id="rId31"/>
    <sheet name="A10 C2" sheetId="57" state="hidden" r:id="rId32"/>
    <sheet name="REPORTE TRIMESTRAL" sheetId="15" r:id="rId33"/>
    <sheet name="NO SE EDITA" sheetId="16" state="hidden" r:id="rId34"/>
    <sheet name="ALINEACION AL PED" sheetId="9" r:id="rId35"/>
    <sheet name="COMP ACT EXTEMPORANEAS" sheetId="21" r:id="rId36"/>
    <sheet name="Hoja1" sheetId="58" state="hidden" r:id="rId37"/>
    <sheet name="AE2" sheetId="29" r:id="rId38"/>
    <sheet name="AE1" sheetId="28" r:id="rId39"/>
  </sheets>
  <definedNames>
    <definedName name="_xlnm.Print_Area" localSheetId="0">'ANEXO 1 '!$A$1:$E$54</definedName>
    <definedName name="_xlnm.Print_Area" localSheetId="1">'ANEXO 1.1'!$A$1:$N$33</definedName>
    <definedName name="_xlnm.Print_Area" localSheetId="6">'ANEXO VII. ESTRC. ANAL. PRG.P.P'!$A$1:$B$25</definedName>
    <definedName name="_xlnm.Print_Area" localSheetId="8">'FORMATO 2. POA - MIR'!$A$1:$F$34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0" i="14" l="1"/>
  <c r="G52" i="37"/>
  <c r="B7" i="58"/>
  <c r="C7" i="58" s="1"/>
  <c r="B6" i="58"/>
  <c r="C6" i="58" s="1"/>
  <c r="B4" i="58"/>
  <c r="B2" i="58"/>
  <c r="C4" i="58"/>
  <c r="B1" i="58"/>
  <c r="C1" i="58" s="1"/>
  <c r="G49" i="39"/>
  <c r="F49" i="39"/>
  <c r="B3" i="58" l="1"/>
  <c r="C3" i="58" s="1"/>
  <c r="C2" i="58"/>
  <c r="J7" i="15"/>
  <c r="B20" i="48" s="1"/>
  <c r="J6" i="15"/>
  <c r="B20" i="47" s="1"/>
  <c r="J5" i="15"/>
  <c r="B17" i="32" s="1"/>
  <c r="I7" i="15"/>
  <c r="B17" i="48" s="1"/>
  <c r="I6" i="15"/>
  <c r="B17" i="47" s="1"/>
  <c r="I5" i="15"/>
  <c r="B14" i="32"/>
  <c r="H11" i="38"/>
  <c r="D6" i="38"/>
  <c r="H7" i="39"/>
  <c r="S36" i="14" l="1"/>
  <c r="S33" i="14"/>
  <c r="S27" i="14"/>
  <c r="R36" i="14"/>
  <c r="R35" i="14"/>
  <c r="S35" i="14" s="1"/>
  <c r="R33" i="14"/>
  <c r="R32" i="14"/>
  <c r="S32" i="14" s="1"/>
  <c r="R30" i="14"/>
  <c r="G52" i="46" s="1"/>
  <c r="B5" i="58" s="1"/>
  <c r="C5" i="58" s="1"/>
  <c r="R29" i="14"/>
  <c r="S29" i="14" s="1"/>
  <c r="R27" i="14"/>
  <c r="R26" i="14"/>
  <c r="S26" i="14" s="1"/>
  <c r="R24" i="14"/>
  <c r="R23" i="14"/>
  <c r="S23" i="14" s="1"/>
  <c r="S24" i="14"/>
  <c r="T23" i="14" l="1"/>
  <c r="U23" i="14"/>
  <c r="T35" i="14"/>
  <c r="U35" i="14"/>
  <c r="U32" i="14"/>
  <c r="T32" i="14"/>
  <c r="T29" i="14"/>
  <c r="U29" i="14"/>
  <c r="T26" i="14"/>
  <c r="U26" i="14"/>
  <c r="F23" i="49"/>
  <c r="F24" i="49"/>
  <c r="F25" i="49"/>
  <c r="R17" i="14"/>
  <c r="S17" i="14" s="1"/>
  <c r="R18" i="14"/>
  <c r="S18" i="14"/>
  <c r="D48" i="39"/>
  <c r="E44" i="39"/>
  <c r="D40" i="39"/>
  <c r="D41" i="39"/>
  <c r="D42" i="39"/>
  <c r="D43" i="39"/>
  <c r="D35" i="37"/>
  <c r="S21" i="14"/>
  <c r="T17" i="14" l="1"/>
  <c r="B14" i="39"/>
  <c r="B12" i="39"/>
  <c r="F46" i="57"/>
  <c r="F45" i="57"/>
  <c r="F44" i="57"/>
  <c r="F43" i="57"/>
  <c r="D46" i="57"/>
  <c r="E77" i="57" s="1"/>
  <c r="D45" i="57"/>
  <c r="D44" i="57"/>
  <c r="D43" i="57"/>
  <c r="F25" i="57"/>
  <c r="F24" i="57"/>
  <c r="F23" i="57"/>
  <c r="B20" i="57"/>
  <c r="B17" i="57"/>
  <c r="B15" i="57"/>
  <c r="D51" i="57" s="1"/>
  <c r="B51" i="57"/>
  <c r="H12" i="57"/>
  <c r="D12" i="57"/>
  <c r="H11" i="57"/>
  <c r="D11" i="57"/>
  <c r="H10" i="57"/>
  <c r="D10" i="57"/>
  <c r="D6" i="57"/>
  <c r="F46" i="56"/>
  <c r="F45" i="56"/>
  <c r="F44" i="56"/>
  <c r="F43" i="56"/>
  <c r="D46" i="56"/>
  <c r="D45" i="56"/>
  <c r="D44" i="56"/>
  <c r="D43" i="56"/>
  <c r="B40" i="56" s="1"/>
  <c r="F25" i="56"/>
  <c r="F24" i="56"/>
  <c r="F23" i="56"/>
  <c r="B20" i="56"/>
  <c r="B15" i="56"/>
  <c r="D51" i="56" s="1"/>
  <c r="B17" i="56"/>
  <c r="B51" i="56"/>
  <c r="H12" i="56"/>
  <c r="D12" i="56"/>
  <c r="H11" i="56"/>
  <c r="D11" i="56"/>
  <c r="H10" i="56"/>
  <c r="D10" i="56"/>
  <c r="D6" i="56"/>
  <c r="F46" i="55"/>
  <c r="F45" i="55"/>
  <c r="F44" i="55"/>
  <c r="F43" i="55"/>
  <c r="D46" i="55"/>
  <c r="D45" i="55"/>
  <c r="D44" i="55"/>
  <c r="E73" i="55" s="1"/>
  <c r="D43" i="55"/>
  <c r="B40" i="55" s="1"/>
  <c r="F25" i="55"/>
  <c r="F24" i="55"/>
  <c r="F23" i="55"/>
  <c r="B20" i="55"/>
  <c r="B17" i="55"/>
  <c r="B15" i="55"/>
  <c r="D51" i="55" s="1"/>
  <c r="B51" i="55"/>
  <c r="H12" i="55"/>
  <c r="D12" i="55"/>
  <c r="H11" i="55"/>
  <c r="D11" i="55"/>
  <c r="H10" i="55"/>
  <c r="D10" i="55"/>
  <c r="D6" i="55"/>
  <c r="F46" i="54"/>
  <c r="F45" i="54"/>
  <c r="F44" i="54"/>
  <c r="F43" i="54"/>
  <c r="D46" i="54"/>
  <c r="D45" i="54"/>
  <c r="D44" i="54"/>
  <c r="D43" i="54"/>
  <c r="B40" i="54" s="1"/>
  <c r="F25" i="54"/>
  <c r="F24" i="54"/>
  <c r="F23" i="54"/>
  <c r="B20" i="54"/>
  <c r="B17" i="54"/>
  <c r="B15" i="54"/>
  <c r="D51" i="54" s="1"/>
  <c r="B51" i="54"/>
  <c r="H12" i="54"/>
  <c r="D12" i="54"/>
  <c r="H11" i="54"/>
  <c r="D11" i="54"/>
  <c r="H10" i="54"/>
  <c r="D10" i="54"/>
  <c r="D6" i="54"/>
  <c r="D35" i="53"/>
  <c r="F46" i="53"/>
  <c r="F45" i="53"/>
  <c r="F44" i="53"/>
  <c r="F43" i="53"/>
  <c r="D46" i="53"/>
  <c r="D45" i="53"/>
  <c r="D44" i="53"/>
  <c r="D43" i="53"/>
  <c r="B40" i="53" s="1"/>
  <c r="F25" i="53"/>
  <c r="F24" i="53"/>
  <c r="F23" i="53"/>
  <c r="B20" i="53"/>
  <c r="B17" i="53"/>
  <c r="B15" i="53"/>
  <c r="D51" i="53" s="1"/>
  <c r="B51" i="53"/>
  <c r="H12" i="53"/>
  <c r="D12" i="53"/>
  <c r="H11" i="53"/>
  <c r="D11" i="53"/>
  <c r="H10" i="53"/>
  <c r="D10" i="53"/>
  <c r="D6" i="53"/>
  <c r="F46" i="52"/>
  <c r="F45" i="52"/>
  <c r="F44" i="52"/>
  <c r="F43" i="52"/>
  <c r="D46" i="52"/>
  <c r="D45" i="52"/>
  <c r="D44" i="52"/>
  <c r="D43" i="52"/>
  <c r="B40" i="52" s="1"/>
  <c r="F25" i="52"/>
  <c r="F24" i="52"/>
  <c r="F23" i="52"/>
  <c r="B20" i="52"/>
  <c r="B17" i="52"/>
  <c r="B15" i="52"/>
  <c r="D51" i="52" s="1"/>
  <c r="B51" i="52"/>
  <c r="H12" i="52"/>
  <c r="D12" i="52"/>
  <c r="H11" i="52"/>
  <c r="D11" i="52"/>
  <c r="H10" i="52"/>
  <c r="D10" i="52"/>
  <c r="D6" i="52"/>
  <c r="F46" i="51"/>
  <c r="F45" i="51"/>
  <c r="F44" i="51"/>
  <c r="F43" i="51"/>
  <c r="D46" i="51"/>
  <c r="D45" i="51"/>
  <c r="D44" i="51"/>
  <c r="D43" i="51"/>
  <c r="B40" i="51" s="1"/>
  <c r="F25" i="51"/>
  <c r="F23" i="51"/>
  <c r="F24" i="51"/>
  <c r="B20" i="51"/>
  <c r="B17" i="51"/>
  <c r="B15" i="51"/>
  <c r="D51" i="51" s="1"/>
  <c r="B51" i="51"/>
  <c r="H12" i="51"/>
  <c r="D12" i="51"/>
  <c r="H11" i="51"/>
  <c r="D11" i="51"/>
  <c r="H10" i="51"/>
  <c r="D10" i="51"/>
  <c r="D6" i="51"/>
  <c r="D46" i="50"/>
  <c r="D45" i="50"/>
  <c r="D44" i="50"/>
  <c r="D43" i="50"/>
  <c r="B40" i="50" s="1"/>
  <c r="F25" i="50"/>
  <c r="F24" i="50"/>
  <c r="F23" i="50"/>
  <c r="B20" i="50"/>
  <c r="B17" i="50"/>
  <c r="B15" i="50"/>
  <c r="D51" i="50" s="1"/>
  <c r="B51" i="50"/>
  <c r="F46" i="50"/>
  <c r="F45" i="50"/>
  <c r="F44" i="50"/>
  <c r="F43" i="50"/>
  <c r="H12" i="50"/>
  <c r="D12" i="50"/>
  <c r="H11" i="50"/>
  <c r="D11" i="50"/>
  <c r="H10" i="50"/>
  <c r="D10" i="50"/>
  <c r="D6" i="50"/>
  <c r="F46" i="49"/>
  <c r="F45" i="49"/>
  <c r="F44" i="49"/>
  <c r="F43" i="49"/>
  <c r="D46" i="49"/>
  <c r="D45" i="49"/>
  <c r="D44" i="49"/>
  <c r="D43" i="49"/>
  <c r="B40" i="49" s="1"/>
  <c r="B20" i="49"/>
  <c r="B17" i="49"/>
  <c r="B15" i="49"/>
  <c r="D51" i="49" s="1"/>
  <c r="B51" i="49"/>
  <c r="H12" i="49"/>
  <c r="D12" i="49"/>
  <c r="H11" i="49"/>
  <c r="D11" i="49"/>
  <c r="H10" i="49"/>
  <c r="D10" i="49"/>
  <c r="D6" i="49"/>
  <c r="F46" i="48"/>
  <c r="F45" i="48"/>
  <c r="F44" i="48"/>
  <c r="F43" i="48"/>
  <c r="D46" i="48"/>
  <c r="D45" i="48"/>
  <c r="D44" i="48"/>
  <c r="D43" i="48"/>
  <c r="F25" i="48"/>
  <c r="F24" i="48"/>
  <c r="F23" i="48"/>
  <c r="B15" i="48"/>
  <c r="D51" i="48" s="1"/>
  <c r="B51" i="48"/>
  <c r="H12" i="48"/>
  <c r="D12" i="48"/>
  <c r="H11" i="48"/>
  <c r="D11" i="48"/>
  <c r="H10" i="48"/>
  <c r="D10" i="48"/>
  <c r="D6" i="48"/>
  <c r="F46" i="47"/>
  <c r="F45" i="47"/>
  <c r="F44" i="47"/>
  <c r="F43" i="47"/>
  <c r="D46" i="47"/>
  <c r="D45" i="47"/>
  <c r="D44" i="47"/>
  <c r="D43" i="47"/>
  <c r="B40" i="47" s="1"/>
  <c r="F25" i="47"/>
  <c r="F24" i="47"/>
  <c r="F23" i="47"/>
  <c r="B15" i="47"/>
  <c r="D51" i="47" s="1"/>
  <c r="B51" i="47"/>
  <c r="H12" i="47"/>
  <c r="D12" i="47"/>
  <c r="H11" i="47"/>
  <c r="D11" i="47"/>
  <c r="H10" i="47"/>
  <c r="D10" i="47"/>
  <c r="D6" i="47"/>
  <c r="F46" i="46"/>
  <c r="F45" i="46"/>
  <c r="F44" i="46"/>
  <c r="D46" i="46"/>
  <c r="D45" i="46"/>
  <c r="D44" i="46"/>
  <c r="D43" i="46"/>
  <c r="B40" i="46" s="1"/>
  <c r="F25" i="46"/>
  <c r="F24" i="46"/>
  <c r="F23" i="46"/>
  <c r="B20" i="46"/>
  <c r="B17" i="46"/>
  <c r="B15" i="46"/>
  <c r="D51" i="46" s="1"/>
  <c r="B51" i="46"/>
  <c r="H12" i="46"/>
  <c r="D12" i="46"/>
  <c r="H11" i="46"/>
  <c r="D11" i="46"/>
  <c r="H10" i="46"/>
  <c r="D10" i="46"/>
  <c r="D6" i="46"/>
  <c r="F46" i="45"/>
  <c r="F45" i="45"/>
  <c r="F44" i="45"/>
  <c r="F43" i="45"/>
  <c r="D46" i="45"/>
  <c r="D45" i="45"/>
  <c r="D44" i="45"/>
  <c r="D43" i="45"/>
  <c r="B40" i="45" s="1"/>
  <c r="F25" i="45"/>
  <c r="F24" i="45"/>
  <c r="F23" i="45"/>
  <c r="B20" i="45"/>
  <c r="B17" i="45"/>
  <c r="B15" i="45"/>
  <c r="D51" i="45" s="1"/>
  <c r="B51" i="45"/>
  <c r="H12" i="45"/>
  <c r="D12" i="45"/>
  <c r="H11" i="45"/>
  <c r="D11" i="45"/>
  <c r="H10" i="45"/>
  <c r="D10" i="45"/>
  <c r="D6" i="45"/>
  <c r="F46" i="44"/>
  <c r="F45" i="44"/>
  <c r="F44" i="44"/>
  <c r="F43" i="44"/>
  <c r="D46" i="44"/>
  <c r="D45" i="44"/>
  <c r="D44" i="44"/>
  <c r="D43" i="44"/>
  <c r="F25" i="44"/>
  <c r="F24" i="44"/>
  <c r="F23" i="44"/>
  <c r="B20" i="44"/>
  <c r="B17" i="44"/>
  <c r="B15" i="44"/>
  <c r="D51" i="44" s="1"/>
  <c r="B51" i="44"/>
  <c r="H12" i="44"/>
  <c r="D12" i="44"/>
  <c r="H11" i="44"/>
  <c r="D11" i="44"/>
  <c r="H10" i="44"/>
  <c r="D10" i="44"/>
  <c r="D6" i="44"/>
  <c r="F46" i="43"/>
  <c r="F45" i="43"/>
  <c r="F44" i="43"/>
  <c r="F43" i="43"/>
  <c r="D46" i="43"/>
  <c r="D45" i="43"/>
  <c r="D44" i="43"/>
  <c r="D43" i="43"/>
  <c r="B51" i="43"/>
  <c r="F25" i="43"/>
  <c r="F24" i="43"/>
  <c r="F23" i="43"/>
  <c r="B20" i="43"/>
  <c r="B17" i="43"/>
  <c r="B15" i="43"/>
  <c r="D51" i="43" s="1"/>
  <c r="B51" i="42"/>
  <c r="F25" i="42"/>
  <c r="F24" i="42"/>
  <c r="F23"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E75" i="45" l="1"/>
  <c r="E75" i="55"/>
  <c r="E71" i="56"/>
  <c r="E73" i="54"/>
  <c r="E77" i="46"/>
  <c r="E71" i="54"/>
  <c r="E75" i="54"/>
  <c r="E71" i="57"/>
  <c r="E73" i="53"/>
  <c r="D47" i="53"/>
  <c r="E77" i="54"/>
  <c r="E71" i="55"/>
  <c r="E75" i="57"/>
  <c r="E73" i="57"/>
  <c r="E75" i="56"/>
  <c r="E73" i="56"/>
  <c r="E77" i="56"/>
  <c r="E77" i="55"/>
  <c r="E75" i="53"/>
  <c r="E77" i="53"/>
  <c r="E71" i="53"/>
  <c r="E73" i="45"/>
  <c r="E73" i="48"/>
  <c r="E77" i="51"/>
  <c r="E75" i="50"/>
  <c r="E73" i="46"/>
  <c r="E75" i="47"/>
  <c r="E71" i="47"/>
  <c r="E73" i="50"/>
  <c r="E75" i="52"/>
  <c r="E73" i="52"/>
  <c r="E77" i="52"/>
  <c r="E71" i="52"/>
  <c r="E75" i="51"/>
  <c r="E73" i="51"/>
  <c r="E71" i="51"/>
  <c r="E77" i="50"/>
  <c r="E71" i="50"/>
  <c r="E75" i="49"/>
  <c r="E77" i="49"/>
  <c r="E73" i="49"/>
  <c r="E71" i="49"/>
  <c r="E77" i="48"/>
  <c r="E75" i="48"/>
  <c r="E73" i="47"/>
  <c r="E77" i="47"/>
  <c r="E75" i="46"/>
  <c r="E71" i="46"/>
  <c r="E77" i="45"/>
  <c r="E71" i="45"/>
  <c r="E75" i="44"/>
  <c r="E77" i="44"/>
  <c r="E73" i="44"/>
  <c r="E71" i="44"/>
  <c r="H9" i="32" l="1"/>
  <c r="H8" i="32"/>
  <c r="H7" i="32"/>
  <c r="D9" i="32"/>
  <c r="D8" i="32"/>
  <c r="D7" i="32"/>
  <c r="E77" i="43" l="1"/>
  <c r="E73" i="43"/>
  <c r="H12" i="43"/>
  <c r="D12" i="43"/>
  <c r="H11" i="43"/>
  <c r="D11" i="43"/>
  <c r="H10" i="43"/>
  <c r="D10" i="43"/>
  <c r="D6" i="43"/>
  <c r="H12" i="40"/>
  <c r="H11" i="40"/>
  <c r="H10" i="40"/>
  <c r="D12" i="40"/>
  <c r="D11" i="40"/>
  <c r="D10" i="40"/>
  <c r="H9" i="39"/>
  <c r="H8" i="39"/>
  <c r="D9" i="39"/>
  <c r="D8" i="39"/>
  <c r="D7" i="39"/>
  <c r="E71" i="43" l="1"/>
  <c r="E75" i="43"/>
  <c r="B17" i="39"/>
  <c r="F22" i="39"/>
  <c r="F21" i="39"/>
  <c r="F20"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B48" i="39"/>
  <c r="D3" i="39"/>
  <c r="F46" i="37"/>
  <c r="F45" i="37"/>
  <c r="F44" i="37"/>
  <c r="F43" i="37"/>
  <c r="D46" i="37"/>
  <c r="D45" i="37"/>
  <c r="D44" i="37"/>
  <c r="D43" i="37"/>
  <c r="F46" i="38"/>
  <c r="F45" i="38"/>
  <c r="F44" i="38"/>
  <c r="D46" i="38"/>
  <c r="D45" i="38"/>
  <c r="D44" i="38"/>
  <c r="F43" i="38"/>
  <c r="D43" i="38"/>
  <c r="H12" i="38"/>
  <c r="D12" i="38"/>
  <c r="D11" i="38"/>
  <c r="H10" i="38"/>
  <c r="D10" i="38"/>
  <c r="H12" i="37"/>
  <c r="D12" i="37"/>
  <c r="H11" i="37"/>
  <c r="D11" i="37"/>
  <c r="H10" i="37"/>
  <c r="D10" i="37"/>
  <c r="D6" i="37"/>
  <c r="F43" i="32"/>
  <c r="F42" i="32"/>
  <c r="F41" i="32"/>
  <c r="D43" i="32"/>
  <c r="D42" i="32"/>
  <c r="D41" i="32"/>
  <c r="D40" i="32"/>
  <c r="E75" i="37" l="1"/>
  <c r="E73"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E68" i="32"/>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F44" i="39"/>
  <c r="D47" i="47" l="1"/>
  <c r="F52" i="53"/>
  <c r="D47" i="45"/>
  <c r="D47" i="43"/>
  <c r="D35" i="41"/>
  <c r="D35" i="40"/>
  <c r="D35" i="38"/>
  <c r="R21" i="14"/>
  <c r="R20" i="14"/>
  <c r="S20" i="14" s="1"/>
  <c r="U20" i="14" l="1"/>
  <c r="F52" i="54"/>
  <c r="D47" i="54"/>
  <c r="D35" i="55"/>
  <c r="D35" i="54"/>
  <c r="G52" i="53"/>
  <c r="F47" i="53"/>
  <c r="G52" i="54"/>
  <c r="F47" i="54"/>
  <c r="F52" i="55"/>
  <c r="D47" i="55"/>
  <c r="F52" i="57"/>
  <c r="D47" i="57"/>
  <c r="B40" i="57"/>
  <c r="F52" i="56"/>
  <c r="D47" i="56"/>
  <c r="D35" i="57"/>
  <c r="D35" i="56"/>
  <c r="G52" i="56"/>
  <c r="F47" i="56"/>
  <c r="G52" i="55"/>
  <c r="F47" i="55"/>
  <c r="G52" i="57"/>
  <c r="F47" i="57"/>
  <c r="G52" i="47"/>
  <c r="F47" i="47"/>
  <c r="G52" i="49"/>
  <c r="F47" i="49"/>
  <c r="G52" i="51"/>
  <c r="F47" i="51"/>
  <c r="D32" i="32"/>
  <c r="F52" i="46"/>
  <c r="D47" i="46"/>
  <c r="D35" i="46"/>
  <c r="D47" i="48"/>
  <c r="D35" i="49"/>
  <c r="D47" i="50"/>
  <c r="D35" i="51"/>
  <c r="F52" i="52"/>
  <c r="D47" i="52"/>
  <c r="D35" i="52"/>
  <c r="G52" i="45"/>
  <c r="F47" i="45"/>
  <c r="F47" i="46"/>
  <c r="G52" i="48"/>
  <c r="F47" i="48"/>
  <c r="G52" i="50"/>
  <c r="F47" i="50"/>
  <c r="G52" i="52"/>
  <c r="F47" i="52"/>
  <c r="F52" i="42"/>
  <c r="D47" i="42" s="1"/>
  <c r="D35" i="42"/>
  <c r="D47" i="44"/>
  <c r="D35" i="44"/>
  <c r="D47" i="49"/>
  <c r="F52" i="51"/>
  <c r="D47" i="51"/>
  <c r="D35" i="50"/>
  <c r="F52" i="48"/>
  <c r="D35" i="48"/>
  <c r="D35" i="47"/>
  <c r="F52" i="45"/>
  <c r="D35" i="45"/>
  <c r="G52" i="44"/>
  <c r="F47" i="44"/>
  <c r="F52" i="44"/>
  <c r="G52" i="43"/>
  <c r="F47" i="43"/>
  <c r="F52" i="43"/>
  <c r="D35" i="43"/>
  <c r="G52" i="42"/>
  <c r="F47" i="42" s="1"/>
  <c r="G52" i="41"/>
  <c r="F47" i="41" s="1"/>
  <c r="F52" i="41"/>
  <c r="D47" i="41" s="1"/>
  <c r="H52" i="56"/>
  <c r="F52" i="38"/>
  <c r="D47" i="38" s="1"/>
  <c r="H52" i="57"/>
  <c r="G52" i="40"/>
  <c r="F47" i="40" s="1"/>
  <c r="F52" i="40"/>
  <c r="D47" i="40" s="1"/>
  <c r="G52" i="38"/>
  <c r="F47" i="38" s="1"/>
  <c r="F47" i="37"/>
  <c r="F52" i="37"/>
  <c r="D47" i="37" s="1"/>
  <c r="H52" i="48"/>
  <c r="I52" i="53" l="1"/>
  <c r="I47" i="53"/>
  <c r="I52" i="57"/>
  <c r="I47" i="57"/>
  <c r="I52" i="54"/>
  <c r="I47" i="54"/>
  <c r="H52" i="54"/>
  <c r="I52" i="44"/>
  <c r="H52" i="51"/>
  <c r="H52" i="53"/>
  <c r="H52" i="50"/>
  <c r="I52" i="56"/>
  <c r="I47" i="56"/>
  <c r="H52" i="46"/>
  <c r="H52" i="55"/>
  <c r="H52" i="41"/>
  <c r="I52" i="41"/>
  <c r="I47" i="41" s="1"/>
  <c r="I47" i="52"/>
  <c r="H52" i="52"/>
  <c r="I52" i="45"/>
  <c r="I47" i="45"/>
  <c r="F52" i="47"/>
  <c r="H52" i="49"/>
  <c r="F52" i="49"/>
  <c r="I52" i="42"/>
  <c r="I47" i="42" s="1"/>
  <c r="H52" i="45"/>
  <c r="H52" i="42"/>
  <c r="I52" i="51"/>
  <c r="I47" i="51"/>
  <c r="I47" i="48"/>
  <c r="I52" i="48"/>
  <c r="H52" i="47"/>
  <c r="H52" i="44"/>
  <c r="F52" i="50"/>
  <c r="H52" i="43"/>
  <c r="F44" i="32"/>
  <c r="D44" i="32"/>
  <c r="I52" i="38"/>
  <c r="I47" i="38" s="1"/>
  <c r="T20" i="14"/>
  <c r="I52" i="40"/>
  <c r="I47" i="40" s="1"/>
  <c r="H52" i="40"/>
  <c r="H52" i="38"/>
  <c r="H52" i="37"/>
  <c r="I52" i="37"/>
  <c r="I47" i="37" s="1"/>
  <c r="I47" i="55" l="1"/>
  <c r="I52" i="55"/>
  <c r="I47" i="44"/>
  <c r="I52" i="52"/>
  <c r="I52" i="49"/>
  <c r="I47" i="49"/>
  <c r="I47" i="47"/>
  <c r="I52" i="47"/>
  <c r="I52" i="50"/>
  <c r="I47" i="50"/>
  <c r="I52" i="46"/>
  <c r="I47" i="46"/>
  <c r="I52" i="43"/>
  <c r="I47" i="43"/>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D44" i="39"/>
  <c r="H51" i="28"/>
  <c r="T12" i="21" s="1"/>
  <c r="H51" i="29"/>
  <c r="B40" i="48"/>
  <c r="E71" i="48"/>
  <c r="I49" i="39" l="1"/>
  <c r="I44" i="39" s="1"/>
</calcChain>
</file>

<file path=xl/sharedStrings.xml><?xml version="1.0" encoding="utf-8"?>
<sst xmlns="http://schemas.openxmlformats.org/spreadsheetml/2006/main" count="3012" uniqueCount="548">
  <si>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</si>
  <si>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</si>
  <si>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</si>
  <si>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</si>
  <si>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</si>
  <si>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</si>
  <si>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</si>
  <si>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</si>
  <si>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</si>
  <si>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</si>
  <si>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</si>
  <si>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</si>
  <si>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</si>
  <si>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</si>
  <si>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</si>
  <si>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</si>
  <si>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</si>
  <si>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</si>
  <si>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</si>
  <si>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</si>
  <si>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</si>
  <si>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</si>
  <si>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</si>
  <si>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</si>
  <si>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</si>
  <si>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</si>
  <si>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</si>
  <si>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</si>
  <si>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</si>
  <si>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</si>
  <si>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</si>
  <si>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</si>
  <si>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</si>
  <si>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</si>
  <si>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</si>
  <si>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</si>
  <si>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</si>
  <si>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</si>
  <si>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</si>
  <si>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</si>
  <si>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</si>
  <si>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</si>
  <si>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</si>
  <si>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</si>
  <si>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</si>
  <si>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</si>
  <si>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</si>
  <si>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</si>
  <si>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</si>
  <si>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</si>
  <si>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</si>
  <si>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</si>
  <si>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</si>
  <si>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</si>
  <si>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</si>
  <si>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</si>
  <si>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</si>
  <si>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</si>
  <si>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</si>
  <si>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</si>
  <si>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</si>
  <si>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</si>
  <si>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</si>
  <si>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</si>
  <si>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</si>
  <si>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</si>
  <si>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</si>
  <si>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</si>
  <si>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</si>
  <si>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</si>
  <si>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</si>
  <si>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</si>
  <si>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</si>
  <si>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</si>
  <si>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</si>
  <si>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</si>
  <si>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</si>
  <si>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</si>
  <si>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</si>
  <si>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</si>
  <si>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</si>
  <si>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</si>
  <si>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</si>
  <si>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</si>
  <si>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</si>
  <si>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</si>
  <si>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</si>
  <si>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</si>
  <si>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</si>
  <si>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</si>
  <si>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</si>
  <si>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</si>
  <si>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</si>
  <si>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</si>
  <si>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</si>
  <si>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</si>
  <si>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</si>
  <si>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</si>
  <si>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</si>
  <si>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</si>
  <si>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</si>
  <si>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</si>
  <si>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</si>
  <si>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</si>
  <si>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</si>
  <si>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</si>
  <si>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</si>
  <si>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</si>
  <si>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</si>
  <si>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</si>
  <si>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</si>
  <si>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</si>
  <si>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</si>
  <si>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</si>
  <si>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</si>
  <si>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</si>
  <si>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</si>
  <si>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</si>
  <si>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</si>
  <si>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</si>
  <si>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</si>
  <si>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</si>
  <si>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</si>
  <si>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</si>
  <si>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</si>
  <si>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</si>
  <si>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</si>
  <si>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</si>
  <si>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</si>
  <si>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</si>
  <si>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</si>
  <si>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</si>
  <si>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</si>
  <si>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</si>
  <si>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</si>
  <si>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</si>
  <si>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</si>
  <si>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</si>
  <si>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</si>
  <si>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</si>
  <si>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</si>
  <si>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</si>
  <si>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</si>
  <si>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</si>
  <si>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</si>
  <si>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</si>
  <si>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</si>
  <si>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</si>
  <si>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</si>
  <si>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</si>
  <si>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</si>
  <si>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</si>
  <si>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</si>
  <si>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</si>
  <si>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</si>
  <si>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</si>
  <si>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</si>
  <si>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</si>
  <si>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</si>
  <si>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</si>
  <si>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</si>
  <si>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</si>
  <si>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</si>
  <si>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</si>
  <si>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</si>
  <si>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</si>
  <si>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</si>
  <si>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</si>
  <si>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</si>
  <si>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</si>
  <si>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</si>
  <si>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</si>
  <si>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</si>
  <si>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</si>
  <si>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</si>
  <si>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</si>
  <si>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</si>
  <si>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</si>
  <si>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</si>
  <si>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</si>
  <si>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</si>
  <si>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</si>
  <si>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</si>
  <si>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</si>
  <si>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</si>
  <si>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</si>
  <si>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</si>
  <si>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</si>
  <si>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</si>
  <si>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</si>
  <si>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</si>
  <si>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</si>
  <si>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</si>
  <si>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</si>
  <si>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</si>
  <si>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</si>
  <si>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</si>
  <si>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</si>
  <si>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</si>
  <si>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</si>
  <si>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</si>
  <si>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</si>
  <si>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</si>
  <si>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</si>
  <si>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</si>
  <si>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</si>
  <si>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</si>
  <si>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</si>
  <si>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</si>
  <si>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</si>
  <si>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</si>
  <si>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</si>
  <si>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</si>
  <si>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</si>
  <si>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</si>
  <si>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</si>
  <si>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</si>
  <si>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</si>
  <si>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</si>
  <si>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</si>
  <si>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</si>
  <si>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</si>
  <si>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</si>
  <si>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</si>
  <si>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</si>
  <si>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</si>
  <si>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</si>
  <si>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</si>
  <si>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</si>
  <si>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</si>
  <si>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</si>
  <si>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</si>
  <si>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</si>
  <si>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</si>
  <si>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</si>
  <si>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</si>
  <si>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</si>
  <si>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</si>
  <si>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</si>
  <si>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</si>
  <si>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</si>
  <si>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</si>
  <si>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</si>
  <si>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</si>
  <si>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</si>
  <si>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</si>
  <si>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</si>
  <si>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</si>
  <si>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</si>
  <si>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</si>
  <si>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</si>
  <si>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</si>
  <si>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</si>
  <si>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</si>
  <si>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DESARROLLO AGROPECUARIO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</si>
  <si>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</si>
  <si>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</si>
  <si>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</si>
  <si>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</si>
  <si>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</si>
  <si>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</si>
  <si>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</si>
  <si>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</si>
  <si>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</si>
  <si>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</si>
  <si>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</si>
  <si>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</si>
  <si>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</si>
  <si>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</si>
  <si>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</si>
  <si>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</si>
  <si>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</si>
  <si>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</si>
  <si>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</si>
  <si>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</si>
  <si>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</si>
  <si>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</si>
  <si>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</si>
  <si>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</si>
  <si>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</si>
  <si>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</si>
  <si>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</si>
  <si>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</si>
  <si>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</si>
  <si>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</si>
  <si>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PP1- A4 C1</t>
  </si>
  <si>
    <t>PP1- A5 C1</t>
  </si>
  <si>
    <t>PP1- A7 C1</t>
  </si>
  <si>
    <t>PP1- A6 C1</t>
  </si>
  <si>
    <t>II. DATOS DE IDENTIFICACIÓN DEL INDICADOR</t>
  </si>
  <si>
    <t>ACUERDO 1. ACUERDO PARA UN GOBIERNO CERCANO , JUSTO Y HONESTO</t>
  </si>
  <si>
    <t>PP1- A8 C1</t>
  </si>
  <si>
    <t>PP1- A9 C1</t>
  </si>
  <si>
    <t>PP- C2</t>
  </si>
  <si>
    <t>PP- A1  C2</t>
  </si>
  <si>
    <t>PP- A3  C2</t>
  </si>
  <si>
    <t>PP- A2  C2</t>
  </si>
  <si>
    <t>PP- A4  C2</t>
  </si>
  <si>
    <t>PP- A5  C2</t>
  </si>
  <si>
    <t>PP1- A10 C1</t>
  </si>
  <si>
    <t>PP- A7  C2</t>
  </si>
  <si>
    <t>PP- A6  C2</t>
  </si>
  <si>
    <t>PP- A10  C2</t>
  </si>
  <si>
    <t>PP- A9  C2</t>
  </si>
  <si>
    <t>PP- A8  C2</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</si>
  <si>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</si>
  <si>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</si>
  <si>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</si>
  <si>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</si>
  <si>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</si>
  <si>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</si>
  <si>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</si>
  <si>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</si>
  <si>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</si>
  <si>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</si>
  <si>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</si>
  <si>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</si>
  <si>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</si>
  <si>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</si>
  <si>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</si>
  <si>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</si>
  <si>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</si>
  <si>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</si>
  <si>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</si>
  <si>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</si>
  <si>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</si>
  <si>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</si>
  <si>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</si>
  <si>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</si>
  <si>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</si>
  <si>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</si>
  <si>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</si>
  <si>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</si>
  <si>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</si>
  <si>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</si>
  <si>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</si>
  <si>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</si>
  <si>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</si>
  <si>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</si>
  <si>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</si>
  <si>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</si>
  <si>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</si>
  <si>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</si>
  <si>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</si>
  <si>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</si>
  <si>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</si>
  <si>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</si>
  <si>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</si>
  <si>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</si>
  <si>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</si>
  <si>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</si>
  <si>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</si>
  <si>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</si>
  <si>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</si>
  <si>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</si>
  <si>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</si>
  <si>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</si>
  <si>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</si>
  <si>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</si>
  <si>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</si>
  <si>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DIRECCIÓN DE PLANEACIÓN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</si>
  <si>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</si>
  <si>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</si>
  <si>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</si>
  <si>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</si>
  <si>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</si>
  <si>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</si>
  <si>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</si>
  <si>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</si>
  <si>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</si>
  <si>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</si>
  <si>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</si>
  <si>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</si>
  <si>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</si>
  <si>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</si>
  <si>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</si>
  <si>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</si>
  <si>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</si>
  <si>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</si>
  <si>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</si>
  <si>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</si>
  <si>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</si>
  <si>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</si>
  <si>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</si>
  <si>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</si>
  <si>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</si>
  <si>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</si>
  <si>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</si>
  <si>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</si>
  <si>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</si>
  <si>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</si>
  <si>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El Órgano Interno de Control del Municipio de Zapotlán de Juárez, Hidalgo; tiene como objetivo fortalecer los mecanismos de vigilancia, control y evaluación dentro de la Administración Pública Municipal, con el propósito de garantizar el uso eficiente, transparente y legal de los recursos públicos. De igual manera, el Órgano Interno de Control contribuye al fortalecimiento de la confianza ciudadana, mediante la atención de quejas, denuncias y la participación en procesos de contraloría social, alineándose con los principios de buen gobierno. En este sentido, el Órgano Interno de Control del Municipio de Zapotlán de Juárez, Hidalgo, tiene como finalidad garantizar una gestión pública eficiente, honesta y orientada a resultados, en beneficio de la ciudadanía.</t>
  </si>
  <si>
    <t>Entre las principales problemáticas identificadas se encuentra la insuficiente capacitación de los servidores públicos en materia de responsabilidades administrativas y Código de Ética, lo que puede derivar en el desconocimiento de sus obligaciones y, en consecuencia, en la comisión de faltas administrativas.
Asimismo, se detecta la necesidad de mejorar los mecanismos de atención y seguimiento de quejas y denuncias presentadas a través de los medios oficiales, ya que la falta de respuesta oportuna y formal puede afectar la confianza ciudadana en las instituciones públicas.
En cuanto a las obligaciones patrimoniales, persisten retos en el cumplimiento total de la presentación de declaraciones patrimoniales en la modalidad de modificación, particularmente en el mes de mayo, lo que evidencia la necesidad de fortalecer las acciones de difusión, seguimiento y control entre los servidores públicos obligados.
Por otra parte, se observa la falta de formalización de los Comités de Contraloría Social en la totalidad de las obras públicas y programas sociales, lo cual limita la participación ciudadana en la vigilancia del ejercicio de los recursos públicos.
Finalmente, se identifica la ausencia o aplicación limitada de evaluaciones periódicas sobre el cumplimiento del Código de Ética en las distintas áreas administrativas, lo que dificulta detectar áreas de riesgo, implementar acciones preventivas y promover una cultura institucional basada en principios éticos.
En conjunto, estas situaciones reflejan la necesidad de fortalecer los mecanismos de control interno, capacitación, supervisión y participación ciudadana, con el fin de garantizar una gestión pública más transparente, eficiente y alineada a los principios de legalidad y rendición de cuentas.</t>
  </si>
  <si>
    <t>1. Impartir al menos 1 capacitación anual en materia de responsabilidades administrativas, y Código de Ética. 
2.- Dar una respuesta afirmativa o negativa según corresponda al 100% de las denuncias recibidas a través de los medios oficiales. 
3.- Alcanzar un 100% de cumplimiento en la presentación de declaraciones patrimoniales en la modalidad de modificación en el mes de Mayo. 
4.- Formalizar la creación de los Comités de Contraloría Social en el 100% de las obras públicas y programas sociales ejecutados con recurso federal, estatal o municipal durante el ejercicio fiscal.
5.- Aplicar al menos una evaluación anual de cumplimiento del Código de Ética en cada una de sus áreas administrativas y emitir los informes correspondientes con recomendaciones preventivas y correctivas.</t>
  </si>
  <si>
    <t>21,443 hábitantes</t>
  </si>
  <si>
    <t xml:space="preserve">Todas las personas servidoras públicas de la Administración Pública Municipal de Zapotlán de Juárez, Hidalgo. </t>
  </si>
  <si>
    <t>N/A</t>
  </si>
  <si>
    <t>https://zapotlan.hidalgo.gob.mx/normateca.html</t>
  </si>
  <si>
    <t>https://zapotlan.hidalgo.gob.mx/ADMINISTRACION%202024-2027/Normateca/Presidencia/Planeacion/Plan%20Municipal%20de%20Desarrollo%2024-27/PMZJ.pdf</t>
  </si>
  <si>
    <t xml:space="preserve">21,443 habitantes. </t>
  </si>
  <si>
    <t>El Órgano Interno de Control del Municipio de Zapotlán de Juárez, Hidalgo, enfrenta deficiencias en la consolidación de una cultura de legalidad, ética pública, control interno y participación ciudadana, lo que limita el cumplimiento oportuno y efectivo de las responsabilidades administrativas, la atención de denuncias y la rendición de cuentas en el ejercicio de los recursos públicos.
Dicha problemática se manifiesta en la insuficiente capacitación de las personas servidoras públicas en materia de responsabilidades administrativas y Código de Ética, lo que incide en el desconocimiento o aplicación inadecuada del marco normativo. Asimismo, se identifica la necesidad de fortalecer los mecanismos institucionales para garantizar la atención oportuna de las denuncias recibidas a través de los medios oficiales, asegurando la emisión de respuestas fundadas y motivadas.
De igual forma, persisten áreas de oportunidad en el cumplimiento de la obligación de presentar declaraciones patrimoniales en su modalidad de modificación, particularmente en términos de oportunidad y cobertura total, lo que refleja debilidades en los procesos de seguimiento, control y sensibilización del personal.
En materia de participación ciudadana, se observa una insuficiente formalización e implementación de los Comités de Contraloría Social en obras públicas y programas sociales, lo cual limita la vigilancia ciudadana y el fortalecimiento del control social sobre el uso de los recursos públicos.
Adicionalmente, se carece de una evaluación para el cumplimiento del Código de Ética en las áreas administrativas, lo que dificulta la identificación oportuna de riesgos, así como la emisión de recomendaciones preventivas y correctivas que fortalezcan la integridad institucional.
En conjunto, estas condiciones evidencian la necesidad de fortalecer integralmente las capacidades del Órgano Interno de Control, a fin de garantizar una gestión pública municipal basada en los principios de legalidad, honradez, transparencia, rendición de cuentas y participación ciudadana.</t>
  </si>
  <si>
    <t>N/A.</t>
  </si>
  <si>
    <t>Todas las personas servidoras públicas de la Administración Pública Municipal de Zapotlán de Juárez, Hidalgo; Población de Zapotlán de Juárez y sus 3 localidades: Zapotlán, San pedro y Acayuca.</t>
  </si>
  <si>
    <t xml:space="preserve"> Órgano Interno de Control en el Municipio de Zapotlán de Juárez, Hidalgo. (OIC)</t>
  </si>
  <si>
    <t>Nadie</t>
  </si>
  <si>
    <t>ÓRGANO INTERNO DE CONTROL</t>
  </si>
  <si>
    <t>DIRECCIÓN DE TRANSPARENCIA</t>
  </si>
  <si>
    <t xml:space="preserve">Órgano Interno de Control. </t>
  </si>
  <si>
    <t xml:space="preserve">Órgano Interno de Control y Dirección de Transparencia. </t>
  </si>
  <si>
    <t xml:space="preserve">PP1 Zapotlán Seguro, con un Gobierno Transparente y Justo. </t>
  </si>
  <si>
    <t>El Órgano Interno de Control del Municipio de Zapotlán de Juárez, Hidalgo, enfrenta deficiencias en la consolidación de una cultura de legalidad, ética pública, control interno y participación ciudadana, lo que limita el cumplimiento oportuno y efectivo de las responsabilidades administrativas, la atención de denuncias y la rendición de cuentas en el ejercicio de los recursos públicos.</t>
  </si>
  <si>
    <t>El Órgano Interno de Control del Municipio de Zapotlán de Juárez, Hidalgo, consolida de una cultura de legalidad, ética pública, control interno y participación ciudadana, lo que limita el cumplimiento oportuno y efectivo de las responsabilidades administrativas, la atención de denuncias y la rendición de cuentas en el ejercicio de los recursos públicos.</t>
  </si>
  <si>
    <t>C1. Desconocimiento de las obligaciones y responsabilidades administrativas. Incremento en la comisión de faltas administrativas.</t>
  </si>
  <si>
    <t>C1 Incumplimiento en la presentación de declaraciones patrimoniales. Falta de transparencia en la evolución patrimonial de las personas servidoras públicas.</t>
  </si>
  <si>
    <t>C1 Incumplimiento de principios y valores institucionales, Falta de seguimiento al comportamiento ético del personal.</t>
  </si>
  <si>
    <t>C2 Retrasos en la atención de denuncias ciudadanas. Acumulación de expedientes sin resolver.</t>
  </si>
  <si>
    <t>C2 Baja participación ciudadana en la vigilancia de recursos públicos. Falta de supervisión social en el uso de recursos.</t>
  </si>
  <si>
    <t xml:space="preserve">C1 Conocimiento de las obligaciones y responsabilidades administrativas. </t>
  </si>
  <si>
    <t>C1 Cumplimiento en la presentación de declaraciones patrimoniales. Incremento  de transparencia en la evolución patrimonial de las personas servidoras públicas.</t>
  </si>
  <si>
    <t>C1 Cumplimiento de los principios y valores institucionales, con seguimiento efectivo al comportamiento ético del personal.</t>
  </si>
  <si>
    <t>C2 Atención oportuna y eficiente de denuncias ciudadanas, con resolución ágil de expedientes.</t>
  </si>
  <si>
    <t>C2 Alta participación ciudadana en la vigilancia de los recursos públicos, con supervisión social efectiva en su uso.</t>
  </si>
  <si>
    <t>C1 Insuficiente capacitación de las personas servidoras públicas en materia de responsabilidades administrativas y Código de Ética, lo que incide en el desconocimiento o aplicación inadecuada del marco normativo.</t>
  </si>
  <si>
    <t>C1 Débil control y seguimiento en el cumplimiento de la presentación de declaraciones patrimoniales.</t>
  </si>
  <si>
    <t>C1  Ausencia de evaluaciones periódicas del cumplimiento del Código de Ética en las áreas administrativas.</t>
  </si>
  <si>
    <t>C2 Falta de mecanismos eficientes para la atención, seguimiento y resolución oportuna de denuncias.</t>
  </si>
  <si>
    <t>C2 Limitada promoción y formalización de la Contraloría Social en obras públicas y programas sociales.</t>
  </si>
  <si>
    <t xml:space="preserve">C1 Capacitación de las personas servidoras públicas en materia de responsabilidades administrativas y Código de Ética.
</t>
  </si>
  <si>
    <t>C1  Control y seguimiento en el cumplimiento de la presentación de declaraciones patrimoniales.</t>
  </si>
  <si>
    <t>C1  Evaluaciones periódicas del cumplimiento del Código de Ética en las áreas administrativas.</t>
  </si>
  <si>
    <t>C2 Mecanismos eficientes para la atención, seguimiento y resolución oportuna de denuncias.</t>
  </si>
  <si>
    <t>C2 Promoción y formalización de la Contraloría Social en obras públicas y programas sociales.</t>
  </si>
  <si>
    <t xml:space="preserve">Programa Operativo Anual del Órgano Interno de Control. </t>
  </si>
  <si>
    <t>Acuerdo 1. Para un gobierno cercano, justo y honesto.</t>
  </si>
  <si>
    <t>1.3 Disminuir la corrupción en el municipio, fortaleciendo la confianza ciudadana mediante una administración pública transparente, honesta, y comprometida con la rendición de cuentas, garantizando un gobierno eficiente y el bienestar de la comunidad.</t>
  </si>
  <si>
    <t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t>
  </si>
  <si>
    <t xml:space="preserve">1.3.1.1 Combatir la corrupción en la administración pública con una visión institucional de honestidad.
1.3.1.2 Fortalecer la administración pública en el municipio mediante el sistema anticorrupción.
</t>
  </si>
  <si>
    <t xml:space="preserve">1.3.2.1 Transformar de manera participativa, la visión de anticorrupción en todas las áreas de la administración.
1.3.2.2 Remunerar con un sueldo digno a los funcionarios públicos municipales, evitando con esto su participación en actos de corrupción.
</t>
  </si>
  <si>
    <t>Contribuir a fortalecer la transparencia, la rendición de cuentas y el combate a la corrupción en la administración pública municipal, mediante la implementación de mecanismos de control interno y vigilancia del ejercicio de los recursos públicos.</t>
  </si>
  <si>
    <t xml:space="preserve">POR PORCENTAJE </t>
  </si>
  <si>
    <t xml:space="preserve">Medios de verificación. (archivo del órgano interno de control).
Periodicidad (anual y trimestral).
Resguardante (OIC)
</t>
  </si>
  <si>
    <t xml:space="preserve">NO CUMPLIR CON EL FIN </t>
  </si>
  <si>
    <t>Garantizar que las dependencias y entidades de la administración pública municipal actúen con apego a la normatividad, principios de legalidad, ética, transparencia y rendición de cuentas.</t>
  </si>
  <si>
    <t>C1. Fortalecimiento de la ética pública, la cultura de la legalidad y el cumplimiento de las responsabilidades administrativas.</t>
  </si>
  <si>
    <t xml:space="preserve">C1 A1. Capacitación en materia de responsabilidades administrativas y Código de Ética. </t>
  </si>
  <si>
    <t>C1 A2. Declaración de Modificación Patrimonial y de Intereses.</t>
  </si>
  <si>
    <t xml:space="preserve">C1 A3 Evaluación del código de ética. </t>
  </si>
  <si>
    <t xml:space="preserve">Se verifica el cumplimiento de las funciones y obligaciones de los servidores públicos. </t>
  </si>
  <si>
    <t xml:space="preserve">Porcentaje de servidores públicos. </t>
  </si>
  <si>
    <t xml:space="preserve">Medios de verificación.
Plantilla de todo el personal de la Administración Pública Municipal de Zapotlán de Juárez, Hidalgo. 
Resguardante (OIC)
</t>
  </si>
  <si>
    <t>Impartir una capacitación dirigida a todo el personal de la Administración Pública Municipal de Zapotlán de Juárez, Hidalgo, con el objetivo de difundir el Código de Ética y fortalecer el conocimiento sobre las responsabilidades administrativas de las personas servidoras públicas.</t>
  </si>
  <si>
    <t>Porcentaje de servidores públicos capacitados.</t>
  </si>
  <si>
    <t xml:space="preserve">Medios de verificación.
Listas de asistencia.
Fotografías. 
Resguardante (OIC)
</t>
  </si>
  <si>
    <t xml:space="preserve">Alcanzar un 100% de cumplimiento en la presentación de declaraciones patrimoniales en la modalidad de modificación en el mes de mayo.  </t>
  </si>
  <si>
    <t>Porcentaje de servidores públicos que laboraron en el ejercicio fiscal 2025</t>
  </si>
  <si>
    <t xml:space="preserve">Medios de verificación.
Relación de los Servidores Públicos que laboraron en el ejercicio fiscal 2025 están obligados a presentarla. 
Resguardante (OIC)
</t>
  </si>
  <si>
    <t xml:space="preserve">Evaluación anual de cumplimiento del Código de Ética en cada una de sus áreas administrativas y emitir los informes correspondientes con recomendaciones preventivas y correctivas. </t>
  </si>
  <si>
    <t xml:space="preserve"> Porcentaje de servidores públicos.</t>
  </si>
  <si>
    <t xml:space="preserve">Medios de verificación.
Evaluaciones de las personas servidoras públicas de la administración pública municipal de Zapotlán de Juárez, Hidalgo.  
Resguardante (OIC)
 </t>
  </si>
  <si>
    <t xml:space="preserve">C2 Fortalecimiento de los mecanismos de participación ciudadana y control social en la gestión pública municipal. </t>
  </si>
  <si>
    <t xml:space="preserve">Fomentar la participación ciudadana en el actuar de la administración pública municipal. </t>
  </si>
  <si>
    <t xml:space="preserve">Porcentaje de mecanismos de participación ciudadana implementados o en funcionamiento. </t>
  </si>
  <si>
    <t xml:space="preserve">Medios de verificación.
Actas de instalación de Comités de Contraloría Social. 
Resguardante (OIC)
</t>
  </si>
  <si>
    <t>Trimestral</t>
  </si>
  <si>
    <t xml:space="preserve">C2 A1 Buzón de sugerencias, quejas y denuncias. </t>
  </si>
  <si>
    <t>Operar y dar seguimiento al Buzón de Sugerencias, Quejas y Denuncias, como un mecanismo de atención ciudadana que permita recibir y canalizar las inconformidades, comentarios y aportaciones de la población respecto al desempeño de la administración pública municipal.</t>
  </si>
  <si>
    <t>Porcentaje de las denuncias recibidas a través de los medios oficiales.</t>
  </si>
  <si>
    <t xml:space="preserve">Medios de verificación.
Minutas de trabajo.
Resguardante (OIC)
</t>
  </si>
  <si>
    <t xml:space="preserve">C2 A2 Comités de Contraloría Social.  </t>
  </si>
  <si>
    <t>Promover la integración y funcionamiento de los Comités de Contraloría Social, con el fin de fomentar la participación ciudadana en la vigilancia, seguimiento y supervisión de la correcta aplicación de los recursos públicos y la ejecución de obras y programas municipales.</t>
  </si>
  <si>
    <t>Porcentaje de las obras públicas y programas sociales ejecutados con recurso federal, estatal, municipal durante el ejercicio fiscal.</t>
  </si>
  <si>
    <t xml:space="preserve">Medios de verificación.
Actas de instalación de Comités de Contraloría Social. 
Resguardante (OIC
</t>
  </si>
  <si>
    <t>Organo Interno de Control</t>
  </si>
  <si>
    <t>Plantilla de todo el personal de la Administración Pública Municipal de Zapotlán de Juárez, Hidalgo. 
Resguardante (OIC)</t>
  </si>
  <si>
    <r>
      <rPr>
        <sz val="9"/>
        <rFont val="Arial"/>
        <family val="2"/>
      </rPr>
      <t>Listas de asistencia.
Fotografías. 
Resguardante (OIC)</t>
    </r>
    <r>
      <rPr>
        <u/>
        <sz val="9"/>
        <color theme="10"/>
        <rFont val="Arial"/>
        <family val="2"/>
      </rPr>
      <t xml:space="preserve">
</t>
    </r>
  </si>
  <si>
    <t xml:space="preserve">Relación de los Servidores Públicos que laboraron en el ejercicio fiscal 2025 están obligados a presentarla. 
Resguardante (OIC)
</t>
  </si>
  <si>
    <t>PSPLEF</t>
  </si>
  <si>
    <t>PSP</t>
  </si>
  <si>
    <t xml:space="preserve">Evaluaciones de las personas servidoras públicas de la administración pública municipal de Zapotlán de Juárez, Hidalgo.  
Resguardante (OIC)
</t>
  </si>
  <si>
    <t xml:space="preserve"> Órgano Interno de Control. </t>
  </si>
  <si>
    <t>PMPCIF</t>
  </si>
  <si>
    <t xml:space="preserve">Actas de instalación de Comités de Contraloría Social.  
Resguardante (OIC)
</t>
  </si>
  <si>
    <t>PDRAMO</t>
  </si>
  <si>
    <t xml:space="preserve">Minutas de trabajo.
Resguardante (OIC)
</t>
  </si>
  <si>
    <t xml:space="preserve">Actas de instalación de Comités de Contraloría Social. 
Resguardante (OIC)
</t>
  </si>
  <si>
    <t xml:space="preserve">C1 A1 </t>
  </si>
  <si>
    <t xml:space="preserve">Capacitación en materia de responsabilidades administrativas y Código de Ética. </t>
  </si>
  <si>
    <t xml:space="preserve">Buzón de sugerencias, quejas y denuncias. </t>
  </si>
  <si>
    <t xml:space="preserve">Comités de Contraloría Social.   </t>
  </si>
  <si>
    <t xml:space="preserve">Programa Anual de Órgano Interno de Control. </t>
  </si>
  <si>
    <t>Órgano Interno de Control y Dirección de Transparencia</t>
  </si>
  <si>
    <t>1.3.2. Fomentar la austeridad en la administración pública.  1.3.4. Combatir la corrupción en el servicio
público. 1.3.5. Frenar en la administración pública estatal el nepotismo, las plazas innecesarias o
con duplicidad</t>
  </si>
  <si>
    <t>Contribuir al buen gobierno mediante el fortalecimiento de la legalidad, la transparencia, la rendición de cuentas y el combate a la corrupción, a través de la vigilancia, control y evaluación del ejercicio de los recursos públicos y del desempeño de las personas servidoras públicas del municipio de Zapotlán de Juárez, Hidalgo.</t>
  </si>
  <si>
    <t>Vigilar, evaluar y supervisar el correcto ejercicio de los recursos públicos, así como el desempeño de las personas servidoras públicas, mediante la implementación de mecanismos de control interno, auditoría, atención de denuncias, verificación de obligaciones administrativas y promoción de la transparencia y la rendición de cuentas, a fin de prevenir, detectar y sancionar actos de corrupción.</t>
  </si>
  <si>
    <t>Ejecutar acciones de control, supervisión y evaluación de la gestión pública municipal, mediante auditorías, seguimiento de denuncias, verificación del cumplimiento de obligaciones administrativas (como declaraciones patrimoniales) y promoción de la participación ciudadana, con el propósito de fortalecer la transparencia, la rendición de cuentas y prevenir actos de corrupción.</t>
  </si>
  <si>
    <t xml:space="preserve">1.3. Transformación de la administración pública del estado de Hidalgo, con base en la honestidad, transparencia y eficiencia. </t>
  </si>
  <si>
    <r>
      <rPr>
        <b/>
        <vertAlign val="subscript"/>
        <sz val="8.5"/>
        <rFont val="Arial"/>
        <family val="2"/>
      </rPr>
      <t xml:space="preserve">                                    </t>
    </r>
    <r>
      <rPr>
        <b/>
        <sz val="8.5"/>
        <rFont val="Arial"/>
        <family val="2"/>
      </rPr>
      <t xml:space="preserve">
                               </t>
    </r>
    <r>
      <rPr>
        <b/>
        <vertAlign val="subscript"/>
        <sz val="10"/>
        <rFont val="Arial"/>
        <family val="2"/>
      </rPr>
      <t xml:space="preserve">MTRA. PERLA GUADALUPE LÓPEZ LÓPEZ  </t>
    </r>
    <r>
      <rPr>
        <b/>
        <vertAlign val="subscript"/>
        <sz val="8.5"/>
        <rFont val="Arial"/>
        <family val="2"/>
      </rPr>
      <t xml:space="preserve">                                                </t>
    </r>
    <r>
      <rPr>
        <b/>
        <sz val="8.5"/>
        <rFont val="Arial"/>
        <family val="2"/>
      </rPr>
      <t>COORDINADOR DEL COMITÉ TÉCNICO DE
                                                                                                                                             EVALUACIÓN DEL DESEMPEÑO</t>
    </r>
  </si>
  <si>
    <t>Fortalecimiento de la ética pública, la cultura de la legalidad y el cumplimiento de las responsabilidades administrativas</t>
  </si>
  <si>
    <t xml:space="preserve">(PMPCIF) Porcentaje de mecanismos de participación ciudadana implementados o en funcionamiento. </t>
  </si>
  <si>
    <t xml:space="preserve">(PSP)Porcentaje de Servidores Públicos </t>
  </si>
  <si>
    <t xml:space="preserve">(PSPA) Porcentaje de Servidores Públicos Atendidos. </t>
  </si>
  <si>
    <t>PMPCIF=(PSP/ PSPA) x 100%</t>
  </si>
  <si>
    <t>(PSP)Porcentaje de servidores públicos</t>
  </si>
  <si>
    <t xml:space="preserve"> (PSPC)Porcentaje de Servidores Públicos Capacitados</t>
  </si>
  <si>
    <t>(PSPL)Porcentaje de Servidores Públicos Laborando.</t>
  </si>
  <si>
    <t xml:space="preserve">PSP= (PSPC / PSPL) × 100% </t>
  </si>
  <si>
    <t>(PSPLEF)Porcentaje de servidores públicos que laboraron en el ejercicio fiscal 2025.</t>
  </si>
  <si>
    <t xml:space="preserve"> Declaración de Modificación Patrimonial y de Intereses. </t>
  </si>
  <si>
    <t xml:space="preserve">(PDPMP)Porcentaje de Declaraciones Patrimoniales de Modificación presentadas  </t>
  </si>
  <si>
    <t>(PSPO)Porcentaje de servidores públicos obligados</t>
  </si>
  <si>
    <t>(PSPLEF) =(PDPMP / PSPO) × 100%</t>
  </si>
  <si>
    <t xml:space="preserve">Evaluación del código de ética. </t>
  </si>
  <si>
    <t xml:space="preserve">(PSP)Porcentaje de servidores públicos. </t>
  </si>
  <si>
    <t xml:space="preserve">(PAAE)Porcentaje de Áreas Administrativas Evaluadas </t>
  </si>
  <si>
    <t>(PAAM)Porcentaje de Áreas Administrativas del Municipio.</t>
  </si>
  <si>
    <t>(PSP) =(PAAE / PAAM) × 100 %</t>
  </si>
  <si>
    <t xml:space="preserve">Fortalecimiento de los mecanismos de participación ciudadana y control social en la gestión pública municipal. </t>
  </si>
  <si>
    <t>(PMPCA) Porcentaje de Mecanismos de Participación Ciudadana Atendidos.</t>
  </si>
  <si>
    <t>(PMPC) Número de Mecanismos de Participación Ciudadana.</t>
  </si>
  <si>
    <t xml:space="preserve">(PMPCIF)=(PMPCA/ PMPC) x 100% </t>
  </si>
  <si>
    <t xml:space="preserve"> Buzón de sugerencias, quejas y denuncias. </t>
  </si>
  <si>
    <t>(PDRMO) Porcentaje de las denuncias recibidas a través de los medios oficiales.</t>
  </si>
  <si>
    <t xml:space="preserve">(PDR) Porcentaje de Denuncias 
Recibidas </t>
  </si>
  <si>
    <t xml:space="preserve"> (PDA) Porcentaje de Denuncias Atendidas</t>
  </si>
  <si>
    <t>(PDRMO) =(PDR /PDA) ×100%</t>
  </si>
  <si>
    <t xml:space="preserve">(POPPSER)Porcentaje de las obras públicas y programas sociales ejecutados con recurso federal, estatal, municipal durante el ejercicio fiscal. </t>
  </si>
  <si>
    <t>(PCCSI) Porcentaje de Comités de Contraloría Social Instalados.</t>
  </si>
  <si>
    <t xml:space="preserve"> (POA) Porcentaje de Obras Autorizadas</t>
  </si>
  <si>
    <t>(POPPSER )=(PCCSI/ POA) x100%</t>
  </si>
  <si>
    <t>PSPA</t>
  </si>
  <si>
    <t>PSPC</t>
  </si>
  <si>
    <t>PSPL</t>
  </si>
  <si>
    <t>PDPMP</t>
  </si>
  <si>
    <t>PSPO</t>
  </si>
  <si>
    <t>PAAE</t>
  </si>
  <si>
    <t>PAADM</t>
  </si>
  <si>
    <t>PMPCA</t>
  </si>
  <si>
    <t>PMPC</t>
  </si>
  <si>
    <t>PDR</t>
  </si>
  <si>
    <t>PDA</t>
  </si>
  <si>
    <t>POPPSER</t>
  </si>
  <si>
    <t>PCCSI.</t>
  </si>
  <si>
    <t>POA</t>
  </si>
  <si>
    <t>A1C1</t>
  </si>
  <si>
    <t>A2C1</t>
  </si>
  <si>
    <t>A3C1</t>
  </si>
  <si>
    <t>A1C2</t>
  </si>
  <si>
    <t>A2C2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</si>
</sst>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4">
    <font>
      <sz val="10"/>
      <color rgb="FF000000"/>
      <name val="Times New Roman"/>
      <charset val="204"/>
    </font>
    <font>
      <sz val="8"/>
      <name val="Arial MT"/>
    </font>
    <font>
      <sz val="8.5"/>
      <name val="Calibri"/>
      <family val="2"/>
    </font>
    <font>
      <b/>
      <sz val="10"/>
      <name val="Arial"/>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1"/>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12"/>
      <color rgb="FF000000"/>
      <name val="Arial"/>
      <family val="2"/>
    </font>
    <font>
      <sz val="16"/>
      <name val="Arial"/>
      <family val="2"/>
    </font>
    <font>
      <sz val="16"/>
      <color rgb="FF000000"/>
      <name val="Arial"/>
      <family val="2"/>
    </font>
    <font>
      <sz val="6.5"/>
      <name val="Arial"/>
      <family val="2"/>
    </font>
    <font>
      <sz val="6.5"/>
      <color rgb="FF000000"/>
      <name val="Arial"/>
      <family val="2"/>
    </font>
    <font>
      <sz val="16"/>
      <color rgb="FF63132A"/>
      <name val="Arial"/>
      <family val="2"/>
    </font>
    <font>
      <sz val="16"/>
      <color theme="0" tint="-0.249977111117893"/>
      <name val="Arial"/>
      <family val="2"/>
    </font>
    <font>
      <b/>
      <sz val="20"/>
      <color rgb="FF63132A"/>
      <name val="Arial"/>
      <family val="2"/>
    </font>
    <font>
      <b/>
      <sz val="20"/>
      <color theme="0" tint="-0.249977111117893"/>
      <name val="Arial"/>
      <family val="2"/>
    </font>
    <font>
      <b/>
      <vertAlign val="subscript"/>
      <sz val="10"/>
      <name val="Arial"/>
      <family val="2"/>
    </font>
  </fonts>
  <fills count="27">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4" fillId="0" borderId="0" applyFont="0" applyFill="0" applyBorder="0" applyAlignment="0" applyProtection="0"/>
    <xf numFmtId="0" fontId="15" fillId="0" borderId="0"/>
    <xf numFmtId="0" fontId="25" fillId="0" borderId="0" applyNumberFormat="0" applyFill="0" applyBorder="0" applyAlignment="0" applyProtection="0"/>
  </cellStyleXfs>
  <cellXfs count="845">
    <xf numFmtId="0" fontId="0" fillId="0" borderId="0" xfId="0" applyAlignment="1">
      <alignment horizontal="left" vertical="top"/>
    </xf>
    <xf numFmtId="0" fontId="3" fillId="0" borderId="10" xfId="0" applyFont="1" applyBorder="1" applyAlignment="1">
      <alignment horizontal="center" vertical="center" wrapText="1"/>
    </xf>
    <xf numFmtId="0" fontId="18" fillId="8" borderId="34" xfId="2" applyFont="1" applyFill="1" applyBorder="1" applyAlignment="1">
      <alignment horizontal="center" vertical="center" wrapText="1"/>
    </xf>
    <xf numFmtId="0" fontId="18" fillId="8" borderId="34" xfId="2" applyFont="1" applyFill="1" applyBorder="1" applyAlignment="1">
      <alignment horizontal="center" vertical="center"/>
    </xf>
    <xf numFmtId="0" fontId="18" fillId="9" borderId="34" xfId="2" applyFont="1" applyFill="1" applyBorder="1" applyAlignment="1">
      <alignment horizontal="center" vertical="center"/>
    </xf>
    <xf numFmtId="0" fontId="19" fillId="0" borderId="34" xfId="2" applyFont="1" applyBorder="1" applyAlignment="1">
      <alignment horizontal="justify" vertical="center" wrapText="1"/>
    </xf>
    <xf numFmtId="0" fontId="19" fillId="0" borderId="34" xfId="2" applyFont="1" applyBorder="1" applyAlignment="1">
      <alignment horizontal="center" vertical="center" wrapText="1"/>
    </xf>
    <xf numFmtId="0" fontId="19" fillId="10" borderId="34" xfId="2" applyFont="1" applyFill="1" applyBorder="1" applyAlignment="1">
      <alignment horizontal="center" vertical="center"/>
    </xf>
    <xf numFmtId="0" fontId="19" fillId="0" borderId="34" xfId="2" applyFont="1" applyBorder="1" applyAlignment="1">
      <alignment horizontal="center" vertical="center"/>
    </xf>
    <xf numFmtId="0" fontId="20" fillId="11" borderId="34" xfId="2" applyFont="1" applyFill="1" applyBorder="1" applyAlignment="1">
      <alignment horizontal="center" vertical="center"/>
    </xf>
    <xf numFmtId="0" fontId="19" fillId="12" borderId="34" xfId="2" applyFont="1" applyFill="1" applyBorder="1" applyAlignment="1">
      <alignment horizontal="center" vertical="center"/>
    </xf>
    <xf numFmtId="14" fontId="19"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38" fillId="0" borderId="0" xfId="0" applyFont="1" applyAlignment="1">
      <alignment horizontal="left" vertical="top"/>
    </xf>
    <xf numFmtId="0" fontId="32"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1" fillId="0" borderId="34" xfId="0" applyFont="1" applyBorder="1" applyAlignment="1">
      <alignment horizontal="center" vertical="center" wrapText="1"/>
    </xf>
    <xf numFmtId="0" fontId="21" fillId="0" borderId="45" xfId="0" applyFont="1" applyBorder="1" applyAlignment="1">
      <alignment horizontal="center" vertical="center" wrapText="1"/>
    </xf>
    <xf numFmtId="0" fontId="23"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1" fillId="14" borderId="34" xfId="0" applyFont="1" applyFill="1" applyBorder="1" applyAlignment="1">
      <alignment horizontal="center" vertical="center"/>
    </xf>
    <xf numFmtId="0" fontId="51" fillId="8" borderId="34" xfId="2" applyFont="1" applyFill="1" applyBorder="1" applyAlignment="1">
      <alignment horizontal="center" vertical="center"/>
    </xf>
    <xf numFmtId="0" fontId="51" fillId="8" borderId="34" xfId="2" applyFont="1" applyFill="1" applyBorder="1" applyAlignment="1">
      <alignment horizontal="center" vertical="center" wrapText="1"/>
    </xf>
    <xf numFmtId="0" fontId="51" fillId="8" borderId="34" xfId="0" applyFont="1" applyFill="1" applyBorder="1" applyAlignment="1">
      <alignment horizontal="center" vertical="center" wrapText="1"/>
    </xf>
    <xf numFmtId="0" fontId="15" fillId="0" borderId="34" xfId="2" applyBorder="1" applyAlignment="1">
      <alignment horizontal="center" vertical="center" wrapText="1"/>
    </xf>
    <xf numFmtId="0" fontId="21" fillId="0" borderId="34" xfId="0" applyFont="1" applyBorder="1" applyAlignment="1">
      <alignment horizontal="center" vertical="center"/>
    </xf>
    <xf numFmtId="9" fontId="15" fillId="0" borderId="34" xfId="1" applyFont="1" applyBorder="1" applyAlignment="1">
      <alignment horizontal="center" vertical="center"/>
    </xf>
    <xf numFmtId="0" fontId="19" fillId="0" borderId="37" xfId="2" applyFont="1" applyBorder="1" applyAlignment="1">
      <alignment horizontal="center" vertical="center" wrapText="1"/>
    </xf>
    <xf numFmtId="0" fontId="19" fillId="0" borderId="37" xfId="2" applyFont="1" applyBorder="1" applyAlignment="1">
      <alignment horizontal="justify" vertical="center" wrapText="1"/>
    </xf>
    <xf numFmtId="0" fontId="19" fillId="0" borderId="38" xfId="2" applyFont="1" applyBorder="1" applyAlignment="1">
      <alignment horizontal="justify" vertical="center" wrapText="1"/>
    </xf>
    <xf numFmtId="0" fontId="19" fillId="10" borderId="37" xfId="2" applyFont="1" applyFill="1" applyBorder="1" applyAlignment="1">
      <alignment horizontal="center" vertical="center"/>
    </xf>
    <xf numFmtId="0" fontId="19" fillId="0" borderId="37" xfId="2" applyFont="1" applyBorder="1" applyAlignment="1">
      <alignment horizontal="center" vertical="center"/>
    </xf>
    <xf numFmtId="0" fontId="20" fillId="11" borderId="37" xfId="2" applyFont="1" applyFill="1" applyBorder="1" applyAlignment="1">
      <alignment horizontal="center" vertical="center"/>
    </xf>
    <xf numFmtId="0" fontId="18" fillId="8" borderId="31" xfId="2" applyFont="1" applyFill="1" applyBorder="1" applyAlignment="1">
      <alignment horizontal="center" vertical="center" wrapText="1"/>
    </xf>
    <xf numFmtId="0" fontId="18" fillId="9" borderId="29" xfId="2" applyFont="1" applyFill="1" applyBorder="1" applyAlignment="1">
      <alignment horizontal="center" vertical="center"/>
    </xf>
    <xf numFmtId="0" fontId="14" fillId="0" borderId="34" xfId="0" applyFont="1" applyBorder="1" applyAlignment="1">
      <alignment horizontal="center" vertical="center"/>
    </xf>
    <xf numFmtId="0" fontId="14" fillId="0" borderId="0" xfId="0" applyFont="1" applyAlignment="1">
      <alignment horizontal="left" vertical="top"/>
    </xf>
    <xf numFmtId="0" fontId="21" fillId="12" borderId="34" xfId="0" applyFont="1" applyFill="1" applyBorder="1" applyAlignment="1">
      <alignment horizontal="center" vertical="center" wrapText="1"/>
    </xf>
    <xf numFmtId="0" fontId="21" fillId="12" borderId="45" xfId="0" applyFont="1" applyFill="1" applyBorder="1" applyAlignment="1">
      <alignment horizontal="center" vertical="center" wrapText="1"/>
    </xf>
    <xf numFmtId="0" fontId="8" fillId="0" borderId="0" xfId="0" applyFont="1" applyAlignment="1">
      <alignment horizontal="left" vertical="top"/>
    </xf>
    <xf numFmtId="0" fontId="21"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vertical="top"/>
    </xf>
    <xf numFmtId="0" fontId="57" fillId="0" borderId="0" xfId="0" applyFont="1" applyAlignment="1">
      <alignment horizontal="left" vertical="top"/>
    </xf>
    <xf numFmtId="0" fontId="30" fillId="17" borderId="34" xfId="0" applyFont="1" applyFill="1" applyBorder="1" applyAlignment="1">
      <alignment horizontal="center" vertical="center" wrapText="1"/>
    </xf>
    <xf numFmtId="0" fontId="31" fillId="17" borderId="13" xfId="0" applyFont="1" applyFill="1" applyBorder="1" applyAlignment="1">
      <alignment horizontal="center" vertical="center" wrapText="1"/>
    </xf>
    <xf numFmtId="0" fontId="31" fillId="17" borderId="34" xfId="0" applyFont="1" applyFill="1" applyBorder="1" applyAlignment="1">
      <alignment vertical="center" wrapText="1"/>
    </xf>
    <xf numFmtId="0" fontId="58" fillId="0" borderId="0" xfId="0" applyFont="1" applyAlignment="1">
      <alignment horizontal="center"/>
    </xf>
    <xf numFmtId="0" fontId="58" fillId="0" borderId="0" xfId="0" applyFont="1" applyAlignment="1">
      <alignment horizontal="center" vertical="center" wrapText="1"/>
    </xf>
    <xf numFmtId="0" fontId="59" fillId="0" borderId="0" xfId="0" applyFont="1"/>
    <xf numFmtId="0" fontId="61" fillId="0" borderId="0" xfId="0" applyFont="1" applyAlignment="1">
      <alignment wrapText="1"/>
    </xf>
    <xf numFmtId="0" fontId="61" fillId="0" borderId="0" xfId="0" applyFont="1" applyAlignment="1">
      <alignment vertical="center"/>
    </xf>
    <xf numFmtId="0" fontId="61" fillId="0" borderId="0" xfId="0" applyFont="1" applyAlignment="1">
      <alignment vertical="center" wrapText="1"/>
    </xf>
    <xf numFmtId="0" fontId="61" fillId="0" borderId="42" xfId="0" applyFont="1" applyBorder="1" applyAlignment="1">
      <alignment vertical="center" wrapText="1"/>
    </xf>
    <xf numFmtId="0" fontId="60" fillId="0" borderId="0" xfId="0" applyFont="1" applyAlignment="1">
      <alignment vertical="center"/>
    </xf>
    <xf numFmtId="0" fontId="67" fillId="0" borderId="0" xfId="0" applyFont="1" applyAlignment="1">
      <alignment vertical="center"/>
    </xf>
    <xf numFmtId="0" fontId="63" fillId="0" borderId="0" xfId="0" applyFont="1"/>
    <xf numFmtId="0" fontId="64" fillId="0" borderId="0" xfId="0" applyFont="1" applyAlignment="1">
      <alignment vertical="center"/>
    </xf>
    <xf numFmtId="0" fontId="63" fillId="0" borderId="0" xfId="0" applyFont="1" applyAlignment="1">
      <alignment vertical="center"/>
    </xf>
    <xf numFmtId="0" fontId="66" fillId="0" borderId="0" xfId="0" applyFont="1"/>
    <xf numFmtId="0" fontId="65" fillId="0" borderId="0" xfId="0" applyFont="1"/>
    <xf numFmtId="0" fontId="14" fillId="0" borderId="0" xfId="0" applyFont="1" applyAlignment="1">
      <alignment horizontal="center" vertical="center"/>
    </xf>
    <xf numFmtId="0" fontId="27" fillId="13" borderId="0" xfId="0" applyFont="1" applyFill="1" applyAlignment="1">
      <alignment horizontal="center" vertical="center"/>
    </xf>
    <xf numFmtId="0" fontId="27" fillId="13" borderId="0" xfId="0" applyFont="1" applyFill="1" applyAlignment="1">
      <alignment horizontal="center" vertical="center" wrapText="1"/>
    </xf>
    <xf numFmtId="0" fontId="21" fillId="0" borderId="34" xfId="0" applyFont="1" applyBorder="1" applyAlignment="1">
      <alignment horizontal="left" vertical="top"/>
    </xf>
    <xf numFmtId="0" fontId="29" fillId="0" borderId="34" xfId="0" applyFont="1" applyBorder="1" applyAlignment="1">
      <alignment horizontal="center" vertical="top" wrapText="1"/>
    </xf>
    <xf numFmtId="0" fontId="29"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7" fillId="13" borderId="37" xfId="0" applyFont="1" applyFill="1" applyBorder="1" applyAlignment="1">
      <alignment horizontal="center" vertical="center" wrapText="1"/>
    </xf>
    <xf numFmtId="0" fontId="27" fillId="8" borderId="34" xfId="0" applyFont="1" applyFill="1" applyBorder="1" applyAlignment="1">
      <alignment horizontal="center" vertical="center" wrapText="1"/>
    </xf>
    <xf numFmtId="0" fontId="21" fillId="0" borderId="34" xfId="0" applyFont="1" applyBorder="1"/>
    <xf numFmtId="0" fontId="21" fillId="0" borderId="34" xfId="0" applyFont="1" applyBorder="1" applyAlignment="1">
      <alignment vertical="center"/>
    </xf>
    <xf numFmtId="0" fontId="21" fillId="0" borderId="34" xfId="0" applyFont="1" applyBorder="1" applyAlignment="1">
      <alignment vertical="top"/>
    </xf>
    <xf numFmtId="0" fontId="37" fillId="0" borderId="0" xfId="0" applyFont="1" applyAlignment="1">
      <alignment vertical="center"/>
    </xf>
    <xf numFmtId="0" fontId="37" fillId="0" borderId="0" xfId="0" applyFont="1"/>
    <xf numFmtId="0" fontId="37" fillId="0" borderId="0" xfId="0" applyFont="1" applyAlignment="1">
      <alignment vertical="top"/>
    </xf>
    <xf numFmtId="9" fontId="77" fillId="0" borderId="0" xfId="1" applyFont="1" applyBorder="1" applyAlignment="1">
      <alignment vertical="center"/>
    </xf>
    <xf numFmtId="14" fontId="0" fillId="0" borderId="34" xfId="0" applyNumberFormat="1" applyBorder="1" applyAlignment="1">
      <alignment horizontal="center" vertical="top"/>
    </xf>
    <xf numFmtId="14" fontId="14" fillId="0" borderId="34" xfId="0" applyNumberFormat="1" applyFont="1" applyBorder="1" applyAlignment="1">
      <alignment horizontal="center" vertical="top"/>
    </xf>
    <xf numFmtId="0" fontId="21" fillId="0" borderId="0" xfId="0" applyFont="1" applyAlignment="1">
      <alignment horizontal="justify" vertical="justify"/>
    </xf>
    <xf numFmtId="0" fontId="21" fillId="0" borderId="0" xfId="0" applyFont="1" applyAlignment="1">
      <alignment horizontal="center" vertical="center" wrapText="1"/>
    </xf>
    <xf numFmtId="0" fontId="21" fillId="0" borderId="34" xfId="0" applyFont="1" applyBorder="1" applyAlignment="1">
      <alignment horizontal="justify" vertical="center" wrapText="1"/>
    </xf>
    <xf numFmtId="0" fontId="21" fillId="0" borderId="18" xfId="0" applyFont="1" applyBorder="1" applyAlignment="1">
      <alignment horizontal="justify" vertical="center" wrapText="1"/>
    </xf>
    <xf numFmtId="0" fontId="21" fillId="0" borderId="19" xfId="0" applyFont="1" applyBorder="1" applyAlignment="1">
      <alignment horizontal="justify" vertical="center" wrapText="1"/>
    </xf>
    <xf numFmtId="0" fontId="15" fillId="0" borderId="14" xfId="0" applyFont="1" applyBorder="1" applyAlignment="1">
      <alignment horizontal="center" vertical="center" wrapText="1"/>
    </xf>
    <xf numFmtId="0" fontId="15" fillId="0" borderId="15" xfId="0" applyFont="1" applyBorder="1" applyAlignment="1">
      <alignment horizontal="justify" vertical="center" wrapText="1"/>
    </xf>
    <xf numFmtId="0" fontId="21" fillId="0" borderId="0" xfId="0" applyFont="1" applyAlignment="1">
      <alignment horizontal="justify" vertical="center"/>
    </xf>
    <xf numFmtId="0" fontId="15" fillId="0" borderId="10" xfId="0" applyFont="1" applyBorder="1" applyAlignment="1">
      <alignment horizontal="justify" vertical="center" wrapText="1"/>
    </xf>
    <xf numFmtId="0" fontId="27" fillId="25" borderId="10" xfId="0" applyFont="1" applyFill="1" applyBorder="1" applyAlignment="1">
      <alignment horizontal="center" vertical="center" wrapText="1"/>
    </xf>
    <xf numFmtId="0" fontId="84" fillId="8" borderId="33" xfId="0" applyFont="1" applyFill="1" applyBorder="1" applyAlignment="1">
      <alignment horizontal="center" vertical="center" wrapText="1"/>
    </xf>
    <xf numFmtId="0" fontId="15" fillId="0" borderId="10" xfId="0" applyFont="1" applyBorder="1" applyAlignment="1">
      <alignment horizontal="center" vertical="center" wrapText="1"/>
    </xf>
    <xf numFmtId="0" fontId="27" fillId="7" borderId="10" xfId="0" applyFont="1" applyFill="1" applyBorder="1" applyAlignment="1">
      <alignment horizontal="center" vertical="center" wrapText="1"/>
    </xf>
    <xf numFmtId="0" fontId="27" fillId="7" borderId="33" xfId="0" applyFont="1" applyFill="1" applyBorder="1" applyAlignment="1">
      <alignment horizontal="center" vertical="center" wrapText="1"/>
    </xf>
    <xf numFmtId="1" fontId="21" fillId="0" borderId="10" xfId="0" applyNumberFormat="1" applyFont="1" applyBorder="1" applyAlignment="1">
      <alignment horizontal="center" vertical="center" shrinkToFit="1"/>
    </xf>
    <xf numFmtId="1" fontId="21" fillId="0" borderId="11" xfId="0" applyNumberFormat="1" applyFont="1" applyBorder="1" applyAlignment="1">
      <alignment horizontal="center" vertical="center" shrinkToFit="1"/>
    </xf>
    <xf numFmtId="1" fontId="21" fillId="0" borderId="35" xfId="0" applyNumberFormat="1" applyFont="1" applyBorder="1" applyAlignment="1">
      <alignment horizontal="center" vertical="center" shrinkToFit="1"/>
    </xf>
    <xf numFmtId="1" fontId="21" fillId="0" borderId="34" xfId="0" applyNumberFormat="1" applyFont="1" applyBorder="1" applyAlignment="1">
      <alignment horizontal="center" vertical="center" shrinkToFit="1"/>
    </xf>
    <xf numFmtId="1" fontId="21" fillId="0" borderId="36" xfId="0" applyNumberFormat="1" applyFont="1" applyBorder="1" applyAlignment="1">
      <alignment horizontal="center" vertical="center" shrinkToFit="1"/>
    </xf>
    <xf numFmtId="0" fontId="0" fillId="0" borderId="0" xfId="0" applyAlignment="1">
      <alignment horizontal="left" vertical="top" wrapText="1"/>
    </xf>
    <xf numFmtId="0" fontId="85" fillId="15" borderId="34" xfId="0" applyFont="1" applyFill="1" applyBorder="1" applyAlignment="1">
      <alignment horizontal="center" vertical="center"/>
    </xf>
    <xf numFmtId="0" fontId="85" fillId="8" borderId="34" xfId="0" applyFont="1" applyFill="1" applyBorder="1" applyAlignment="1">
      <alignment horizontal="center" vertical="center"/>
    </xf>
    <xf numFmtId="0" fontId="81" fillId="23" borderId="34" xfId="2" applyFont="1" applyFill="1" applyBorder="1" applyAlignment="1">
      <alignment horizontal="center" vertical="center" wrapText="1"/>
    </xf>
    <xf numFmtId="0" fontId="81" fillId="23" borderId="34" xfId="2" applyFont="1" applyFill="1" applyBorder="1" applyAlignment="1">
      <alignment horizontal="center" vertical="center"/>
    </xf>
    <xf numFmtId="0" fontId="83" fillId="11" borderId="34" xfId="2" applyFont="1" applyFill="1" applyBorder="1" applyAlignment="1">
      <alignment horizontal="center" vertical="center"/>
    </xf>
    <xf numFmtId="0" fontId="81" fillId="0" borderId="34" xfId="2" applyFont="1" applyBorder="1" applyAlignment="1">
      <alignment horizontal="center" vertical="center" wrapText="1"/>
    </xf>
    <xf numFmtId="0" fontId="56" fillId="15" borderId="34" xfId="2" applyFont="1" applyFill="1" applyBorder="1" applyAlignment="1">
      <alignment horizontal="center" vertical="center"/>
    </xf>
    <xf numFmtId="0" fontId="81" fillId="0" borderId="34" xfId="2" applyFont="1" applyBorder="1" applyAlignment="1">
      <alignment horizontal="center" vertical="center"/>
    </xf>
    <xf numFmtId="0" fontId="56" fillId="8" borderId="34" xfId="2" applyFont="1" applyFill="1" applyBorder="1" applyAlignment="1">
      <alignment horizontal="center" vertical="center" wrapText="1"/>
    </xf>
    <xf numFmtId="0" fontId="56" fillId="7" borderId="34" xfId="2" applyFont="1" applyFill="1" applyBorder="1" applyAlignment="1">
      <alignment horizontal="center" vertical="center" wrapText="1"/>
    </xf>
    <xf numFmtId="0" fontId="90" fillId="20" borderId="34" xfId="2" applyFont="1" applyFill="1" applyBorder="1" applyAlignment="1">
      <alignment horizontal="center" vertical="center"/>
    </xf>
    <xf numFmtId="0" fontId="7" fillId="7"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27" fillId="9" borderId="34" xfId="0" applyFont="1" applyFill="1" applyBorder="1" applyAlignment="1">
      <alignment horizontal="center" vertical="center" wrapText="1"/>
    </xf>
    <xf numFmtId="0" fontId="45" fillId="7" borderId="34" xfId="0" applyFont="1" applyFill="1" applyBorder="1" applyAlignment="1">
      <alignment horizontal="center" vertical="center" wrapText="1"/>
    </xf>
    <xf numFmtId="0" fontId="45" fillId="8" borderId="34"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24" borderId="34" xfId="0" applyFont="1" applyFill="1" applyBorder="1" applyAlignment="1">
      <alignment horizontal="center" vertical="center" wrapText="1"/>
    </xf>
    <xf numFmtId="0" fontId="37" fillId="0" borderId="34" xfId="0" applyFont="1" applyBorder="1" applyAlignment="1">
      <alignment horizontal="center" vertical="center"/>
    </xf>
    <xf numFmtId="0" fontId="37" fillId="20" borderId="34" xfId="0" applyFont="1" applyFill="1" applyBorder="1" applyAlignment="1">
      <alignment horizontal="center" vertical="center" wrapText="1"/>
    </xf>
    <xf numFmtId="0" fontId="37" fillId="12" borderId="45" xfId="0" applyFont="1" applyFill="1" applyBorder="1" applyAlignment="1">
      <alignment horizontal="center" vertical="center" wrapText="1"/>
    </xf>
    <xf numFmtId="0" fontId="37" fillId="24" borderId="45" xfId="0" applyFont="1" applyFill="1" applyBorder="1" applyAlignment="1">
      <alignment horizontal="center" vertical="center" wrapText="1"/>
    </xf>
    <xf numFmtId="0" fontId="37" fillId="0" borderId="37" xfId="0" applyFont="1" applyBorder="1" applyAlignment="1">
      <alignment horizontal="center" vertical="center"/>
    </xf>
    <xf numFmtId="0" fontId="21" fillId="0" borderId="0" xfId="0" applyFont="1" applyAlignment="1">
      <alignment horizontal="left" vertical="top"/>
    </xf>
    <xf numFmtId="0" fontId="45" fillId="8" borderId="34" xfId="2" applyFont="1" applyFill="1" applyBorder="1" applyAlignment="1">
      <alignment horizontal="center" vertical="center" wrapText="1"/>
    </xf>
    <xf numFmtId="0" fontId="45" fillId="8" borderId="34" xfId="2" applyFont="1" applyFill="1" applyBorder="1" applyAlignment="1">
      <alignment horizontal="center" vertical="center"/>
    </xf>
    <xf numFmtId="0" fontId="88" fillId="0" borderId="37" xfId="2" applyFont="1" applyBorder="1" applyAlignment="1">
      <alignment horizontal="center" vertical="center" wrapText="1"/>
    </xf>
    <xf numFmtId="9" fontId="88" fillId="0" borderId="37" xfId="1" applyFont="1" applyBorder="1" applyAlignment="1">
      <alignment horizontal="center" vertical="center"/>
    </xf>
    <xf numFmtId="9" fontId="21" fillId="0" borderId="0" xfId="1" applyFont="1" applyFill="1" applyBorder="1" applyAlignment="1">
      <alignment horizontal="left" vertical="top"/>
    </xf>
    <xf numFmtId="0" fontId="27" fillId="0" borderId="0" xfId="0" applyFont="1" applyAlignment="1">
      <alignment horizontal="left" vertical="top"/>
    </xf>
    <xf numFmtId="0" fontId="27" fillId="7" borderId="34" xfId="0" applyFont="1" applyFill="1" applyBorder="1" applyAlignment="1">
      <alignment horizontal="center" vertical="center" wrapText="1"/>
    </xf>
    <xf numFmtId="0" fontId="21" fillId="0" borderId="34" xfId="0" applyFont="1" applyBorder="1" applyAlignment="1">
      <alignment horizontal="left" vertical="center"/>
    </xf>
    <xf numFmtId="0" fontId="21" fillId="0" borderId="0" xfId="0" applyFont="1" applyAlignment="1">
      <alignment horizontal="left" vertical="center"/>
    </xf>
    <xf numFmtId="0" fontId="75" fillId="0" borderId="34" xfId="0" applyFont="1" applyBorder="1" applyAlignment="1">
      <alignment horizontal="center" vertical="center" wrapText="1"/>
    </xf>
    <xf numFmtId="1" fontId="21" fillId="0" borderId="34" xfId="0" applyNumberFormat="1" applyFont="1" applyBorder="1" applyAlignment="1">
      <alignment horizontal="center" vertical="center" wrapText="1"/>
    </xf>
    <xf numFmtId="14" fontId="21" fillId="0" borderId="34" xfId="0" applyNumberFormat="1" applyFont="1" applyBorder="1" applyAlignment="1">
      <alignment horizontal="center" vertical="center" wrapText="1"/>
    </xf>
    <xf numFmtId="9" fontId="21" fillId="0" borderId="32" xfId="0" applyNumberFormat="1" applyFont="1" applyBorder="1" applyAlignment="1">
      <alignment horizontal="center" vertical="center" wrapText="1"/>
    </xf>
    <xf numFmtId="12" fontId="21" fillId="0" borderId="32" xfId="0" applyNumberFormat="1" applyFont="1" applyBorder="1" applyAlignment="1">
      <alignment horizontal="center" vertical="center" wrapText="1"/>
    </xf>
    <xf numFmtId="14" fontId="21" fillId="0" borderId="0" xfId="0" applyNumberFormat="1" applyFont="1" applyAlignment="1">
      <alignment horizontal="center" vertical="center" wrapText="1"/>
    </xf>
    <xf numFmtId="14" fontId="27" fillId="8" borderId="34" xfId="0" applyNumberFormat="1" applyFont="1" applyFill="1" applyBorder="1" applyAlignment="1">
      <alignment horizontal="center" vertical="center" wrapText="1"/>
    </xf>
    <xf numFmtId="0" fontId="85" fillId="8"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5" fillId="20" borderId="13" xfId="0" applyFont="1" applyFill="1" applyBorder="1" applyAlignment="1">
      <alignment horizontal="center" vertical="center" wrapText="1"/>
    </xf>
    <xf numFmtId="0" fontId="45" fillId="7" borderId="34" xfId="0" applyFont="1" applyFill="1" applyBorder="1" applyAlignment="1">
      <alignment vertical="center" wrapText="1"/>
    </xf>
    <xf numFmtId="14" fontId="88" fillId="0" borderId="34" xfId="0" applyNumberFormat="1" applyFont="1" applyBorder="1" applyAlignment="1">
      <alignment horizontal="center" vertical="center" wrapText="1"/>
    </xf>
    <xf numFmtId="0" fontId="37" fillId="14" borderId="34" xfId="0" applyFont="1" applyFill="1" applyBorder="1" applyAlignment="1">
      <alignment horizontal="center" vertical="center"/>
    </xf>
    <xf numFmtId="9" fontId="37" fillId="0" borderId="34" xfId="0" applyNumberFormat="1" applyFont="1" applyBorder="1" applyAlignment="1">
      <alignment horizontal="center" vertical="center"/>
    </xf>
    <xf numFmtId="0" fontId="88" fillId="0" borderId="34" xfId="2" applyFont="1" applyBorder="1" applyAlignment="1">
      <alignment horizontal="center" vertical="center" wrapText="1"/>
    </xf>
    <xf numFmtId="9" fontId="88" fillId="0" borderId="34" xfId="1" applyFont="1" applyBorder="1" applyAlignment="1">
      <alignment horizontal="center" vertical="center"/>
    </xf>
    <xf numFmtId="0" fontId="45" fillId="20" borderId="34" xfId="0" applyFont="1" applyFill="1" applyBorder="1" applyAlignment="1">
      <alignment horizontal="center" vertical="center" wrapText="1"/>
    </xf>
    <xf numFmtId="0" fontId="37" fillId="0" borderId="0" xfId="0" applyFont="1" applyAlignment="1">
      <alignment horizontal="left" vertical="center"/>
    </xf>
    <xf numFmtId="0" fontId="37" fillId="0" borderId="0" xfId="0" applyFont="1" applyAlignment="1">
      <alignment horizontal="center" vertical="center"/>
    </xf>
    <xf numFmtId="9" fontId="21" fillId="0" borderId="0" xfId="1" applyFont="1" applyFill="1" applyBorder="1" applyAlignment="1">
      <alignment horizontal="left" vertical="center"/>
    </xf>
    <xf numFmtId="0" fontId="27" fillId="0" borderId="0" xfId="0" applyFont="1" applyAlignment="1">
      <alignment horizontal="left" vertical="center"/>
    </xf>
    <xf numFmtId="0" fontId="82" fillId="0" borderId="0" xfId="0" applyFont="1" applyAlignment="1">
      <alignment horizontal="left" vertical="center"/>
    </xf>
    <xf numFmtId="0" fontId="92" fillId="7" borderId="38" xfId="0" applyFont="1" applyFill="1" applyBorder="1" applyAlignment="1">
      <alignment horizontal="center" vertical="center" wrapText="1"/>
    </xf>
    <xf numFmtId="0" fontId="45" fillId="20" borderId="9" xfId="0" applyFont="1" applyFill="1" applyBorder="1" applyAlignment="1">
      <alignment horizontal="center" vertical="center" wrapText="1"/>
    </xf>
    <xf numFmtId="0" fontId="45" fillId="7" borderId="38" xfId="0" applyFont="1" applyFill="1" applyBorder="1" applyAlignment="1">
      <alignment horizontal="center" vertical="center" wrapText="1"/>
    </xf>
    <xf numFmtId="9" fontId="21" fillId="0" borderId="34" xfId="1" applyFont="1" applyFill="1" applyBorder="1" applyAlignment="1">
      <alignment horizontal="left" vertical="center"/>
    </xf>
    <xf numFmtId="0" fontId="21" fillId="0" borderId="31" xfId="0" applyFont="1" applyBorder="1" applyAlignment="1">
      <alignment horizontal="left" vertical="center"/>
    </xf>
    <xf numFmtId="0" fontId="73" fillId="0" borderId="10" xfId="0" applyFont="1" applyBorder="1" applyAlignment="1">
      <alignment horizontal="left" vertical="top" wrapText="1"/>
    </xf>
    <xf numFmtId="0" fontId="73" fillId="2" borderId="10" xfId="0" applyFont="1" applyFill="1" applyBorder="1" applyAlignment="1">
      <alignment horizontal="left" vertical="top" wrapText="1" indent="5"/>
    </xf>
    <xf numFmtId="0" fontId="6" fillId="7" borderId="34" xfId="0" applyFont="1" applyFill="1" applyBorder="1" applyAlignment="1">
      <alignment horizontal="center" vertical="center" wrapText="1"/>
    </xf>
    <xf numFmtId="0" fontId="85" fillId="0" borderId="0" xfId="0" applyFont="1" applyAlignment="1">
      <alignment vertical="center" wrapText="1"/>
    </xf>
    <xf numFmtId="0" fontId="0" fillId="0" borderId="0" xfId="0" applyAlignment="1">
      <alignment horizontal="left" vertical="center"/>
    </xf>
    <xf numFmtId="0" fontId="91" fillId="0" borderId="0" xfId="0" applyFont="1" applyAlignment="1">
      <alignment horizontal="left" vertical="center"/>
    </xf>
    <xf numFmtId="0" fontId="15" fillId="0" borderId="34" xfId="0" applyFont="1" applyBorder="1" applyAlignment="1">
      <alignment horizontal="center" vertical="center" wrapText="1"/>
    </xf>
    <xf numFmtId="0" fontId="81" fillId="0" borderId="10" xfId="0" applyFont="1" applyBorder="1" applyAlignment="1">
      <alignment horizontal="center" vertical="center" wrapText="1"/>
    </xf>
    <xf numFmtId="0" fontId="105" fillId="0" borderId="10" xfId="0" applyFont="1" applyBorder="1" applyAlignment="1">
      <alignment horizontal="center" vertical="center" wrapText="1"/>
    </xf>
    <xf numFmtId="0" fontId="15" fillId="8" borderId="14" xfId="0" applyFont="1" applyFill="1" applyBorder="1" applyAlignment="1">
      <alignment horizontal="center" vertical="center" wrapText="1"/>
    </xf>
    <xf numFmtId="0" fontId="82" fillId="0" borderId="10" xfId="0" applyFont="1" applyBorder="1" applyAlignment="1">
      <alignment horizontal="center" vertical="center" wrapText="1"/>
    </xf>
    <xf numFmtId="0" fontId="88" fillId="0" borderId="10" xfId="0" applyFont="1" applyBorder="1" applyAlignment="1">
      <alignment horizontal="center" vertical="center" wrapText="1"/>
    </xf>
    <xf numFmtId="0" fontId="88" fillId="0" borderId="10" xfId="0" applyFont="1" applyBorder="1" applyAlignment="1">
      <alignment horizontal="left" vertical="center" wrapText="1"/>
    </xf>
    <xf numFmtId="0" fontId="88" fillId="0" borderId="10" xfId="0" applyFont="1" applyBorder="1" applyAlignment="1">
      <alignment horizontal="justify" vertical="center" wrapText="1"/>
    </xf>
    <xf numFmtId="0" fontId="7" fillId="7" borderId="10" xfId="0" applyFont="1" applyFill="1" applyBorder="1" applyAlignment="1">
      <alignment horizontal="center" vertical="center" wrapText="1"/>
    </xf>
    <xf numFmtId="0" fontId="87" fillId="7" borderId="10" xfId="0" applyFont="1" applyFill="1" applyBorder="1" applyAlignment="1">
      <alignment horizontal="center" vertical="center" wrapText="1"/>
    </xf>
    <xf numFmtId="0" fontId="86" fillId="8" borderId="10" xfId="0" applyFont="1" applyFill="1" applyBorder="1" applyAlignment="1">
      <alignment horizontal="center" vertical="center" wrapText="1"/>
    </xf>
    <xf numFmtId="0" fontId="37" fillId="0" borderId="0" xfId="0" applyFont="1" applyAlignment="1">
      <alignment horizontal="left" vertical="top"/>
    </xf>
    <xf numFmtId="0" fontId="107" fillId="0" borderId="10" xfId="0" applyFont="1" applyBorder="1" applyAlignment="1">
      <alignment horizontal="center" vertical="top" wrapText="1"/>
    </xf>
    <xf numFmtId="1" fontId="108" fillId="0" borderId="10" xfId="0" applyNumberFormat="1" applyFont="1" applyBorder="1" applyAlignment="1">
      <alignment horizontal="center" vertical="center" shrinkToFit="1"/>
    </xf>
    <xf numFmtId="1" fontId="108" fillId="0" borderId="11" xfId="0" applyNumberFormat="1" applyFont="1" applyBorder="1" applyAlignment="1">
      <alignment horizontal="center" vertical="center" shrinkToFit="1"/>
    </xf>
    <xf numFmtId="1" fontId="108" fillId="0" borderId="8" xfId="0" applyNumberFormat="1" applyFont="1" applyBorder="1" applyAlignment="1">
      <alignment horizontal="center" vertical="center" shrinkToFit="1"/>
    </xf>
    <xf numFmtId="1" fontId="108" fillId="0" borderId="9" xfId="0" applyNumberFormat="1" applyFont="1" applyBorder="1" applyAlignment="1">
      <alignment horizontal="center" vertical="center" shrinkToFit="1"/>
    </xf>
    <xf numFmtId="0" fontId="15" fillId="0" borderId="34" xfId="0" applyFont="1" applyBorder="1" applyAlignment="1">
      <alignment horizontal="justify" vertical="center" wrapText="1"/>
    </xf>
    <xf numFmtId="0" fontId="21" fillId="0" borderId="10" xfId="0" applyFont="1" applyBorder="1" applyAlignment="1">
      <alignment horizontal="justify" vertical="center" wrapText="1"/>
    </xf>
    <xf numFmtId="0" fontId="15" fillId="0" borderId="34" xfId="0" applyFont="1" applyBorder="1" applyAlignment="1">
      <alignment vertical="center" wrapText="1"/>
    </xf>
    <xf numFmtId="0" fontId="27" fillId="8" borderId="34" xfId="0" applyFont="1" applyFill="1" applyBorder="1" applyAlignment="1">
      <alignment horizontal="justify" vertical="center" wrapText="1"/>
    </xf>
    <xf numFmtId="0" fontId="27" fillId="8" borderId="42" xfId="2" applyFont="1" applyFill="1" applyBorder="1" applyAlignment="1">
      <alignment horizontal="justify" vertical="center" wrapText="1"/>
    </xf>
    <xf numFmtId="0" fontId="27" fillId="8" borderId="13" xfId="0" applyFont="1" applyFill="1" applyBorder="1" applyAlignment="1">
      <alignment horizontal="justify" vertical="center" wrapText="1"/>
    </xf>
    <xf numFmtId="0" fontId="21" fillId="0" borderId="0" xfId="0" applyFont="1" applyAlignment="1">
      <alignment horizontal="justify" vertical="center" wrapText="1"/>
    </xf>
    <xf numFmtId="0" fontId="21" fillId="0" borderId="31" xfId="0" applyFont="1" applyBorder="1" applyAlignment="1">
      <alignment horizontal="center" vertical="center" wrapText="1"/>
    </xf>
    <xf numFmtId="0" fontId="21" fillId="0" borderId="37" xfId="0" applyFont="1" applyBorder="1" applyAlignment="1">
      <alignment horizontal="justify" vertical="center" wrapText="1"/>
    </xf>
    <xf numFmtId="0" fontId="27" fillId="8" borderId="31" xfId="0" applyFont="1" applyFill="1" applyBorder="1" applyAlignment="1">
      <alignment horizontal="justify" vertical="center" wrapText="1"/>
    </xf>
    <xf numFmtId="9" fontId="21" fillId="0" borderId="0" xfId="1" applyFont="1" applyAlignment="1">
      <alignment vertical="center"/>
    </xf>
    <xf numFmtId="9" fontId="27" fillId="0" borderId="0" xfId="1" applyFont="1" applyAlignment="1">
      <alignment vertical="center"/>
    </xf>
    <xf numFmtId="9" fontId="27" fillId="0" borderId="0" xfId="1" applyFont="1" applyAlignment="1">
      <alignment horizontal="left" vertical="center"/>
    </xf>
    <xf numFmtId="10" fontId="27" fillId="0" borderId="0" xfId="0" applyNumberFormat="1" applyFont="1" applyAlignment="1">
      <alignment horizontal="left" vertical="center"/>
    </xf>
    <xf numFmtId="10" fontId="27" fillId="0" borderId="0" xfId="0" applyNumberFormat="1" applyFont="1" applyAlignment="1">
      <alignment vertical="center"/>
    </xf>
    <xf numFmtId="9" fontId="45" fillId="0" borderId="0" xfId="1" applyFont="1" applyAlignment="1">
      <alignment vertical="center"/>
    </xf>
    <xf numFmtId="10" fontId="45" fillId="0" borderId="0" xfId="0" applyNumberFormat="1" applyFont="1" applyAlignment="1">
      <alignment vertical="center"/>
    </xf>
    <xf numFmtId="9" fontId="27" fillId="0" borderId="0" xfId="1" applyFont="1" applyAlignment="1">
      <alignment vertical="top"/>
    </xf>
    <xf numFmtId="10" fontId="27" fillId="0" borderId="0" xfId="0" applyNumberFormat="1" applyFont="1" applyAlignment="1">
      <alignment vertical="top"/>
    </xf>
    <xf numFmtId="9" fontId="8" fillId="0" borderId="0" xfId="0" applyNumberFormat="1" applyFont="1" applyAlignment="1">
      <alignment horizontal="left" vertical="top"/>
    </xf>
    <xf numFmtId="0" fontId="84" fillId="8" borderId="11" xfId="0" applyFont="1" applyFill="1" applyBorder="1" applyAlignment="1">
      <alignment horizontal="center" vertical="center"/>
    </xf>
    <xf numFmtId="0" fontId="84" fillId="8" borderId="12" xfId="0" applyFont="1" applyFill="1" applyBorder="1" applyAlignment="1">
      <alignment horizontal="center" vertical="center"/>
    </xf>
    <xf numFmtId="0" fontId="84" fillId="8" borderId="13" xfId="0" applyFont="1" applyFill="1" applyBorder="1" applyAlignment="1">
      <alignment horizontal="center" vertical="center"/>
    </xf>
    <xf numFmtId="0" fontId="54" fillId="7" borderId="4" xfId="0" applyFont="1" applyFill="1" applyBorder="1" applyAlignment="1">
      <alignment horizontal="center" vertical="center" wrapText="1"/>
    </xf>
    <xf numFmtId="0" fontId="54" fillId="7" borderId="0" xfId="0" applyFont="1" applyFill="1" applyAlignment="1">
      <alignment horizontal="center" vertical="center" wrapText="1"/>
    </xf>
    <xf numFmtId="0" fontId="54" fillId="7" borderId="5" xfId="0" applyFont="1" applyFill="1" applyBorder="1" applyAlignment="1">
      <alignment horizontal="center" vertical="center" wrapText="1"/>
    </xf>
    <xf numFmtId="0" fontId="54" fillId="7" borderId="7" xfId="0" applyFont="1" applyFill="1" applyBorder="1" applyAlignment="1">
      <alignment horizontal="center" vertical="center" wrapText="1"/>
    </xf>
    <xf numFmtId="0" fontId="54" fillId="7" borderId="8" xfId="0" applyFont="1" applyFill="1" applyBorder="1" applyAlignment="1">
      <alignment horizontal="center" vertical="center" wrapText="1"/>
    </xf>
    <xf numFmtId="0" fontId="54" fillId="7" borderId="9" xfId="0" applyFont="1" applyFill="1" applyBorder="1" applyAlignment="1">
      <alignment horizontal="center" vertical="center" wrapText="1"/>
    </xf>
    <xf numFmtId="0" fontId="84" fillId="8" borderId="11" xfId="0" applyFont="1" applyFill="1" applyBorder="1" applyAlignment="1">
      <alignment horizontal="justify" vertical="center"/>
    </xf>
    <xf numFmtId="0" fontId="84" fillId="8" borderId="12" xfId="0" applyFont="1" applyFill="1" applyBorder="1" applyAlignment="1">
      <alignment horizontal="justify" vertical="center"/>
    </xf>
    <xf numFmtId="0" fontId="84" fillId="8" borderId="13" xfId="0" applyFont="1" applyFill="1" applyBorder="1" applyAlignment="1">
      <alignment horizontal="justify" vertical="center"/>
    </xf>
    <xf numFmtId="0" fontId="106" fillId="0" borderId="1" xfId="0" applyFont="1" applyBorder="1" applyAlignment="1">
      <alignment horizontal="justify" vertical="center" wrapText="1"/>
    </xf>
    <xf numFmtId="0" fontId="106" fillId="0" borderId="2" xfId="0" applyFont="1" applyBorder="1" applyAlignment="1">
      <alignment horizontal="justify" vertical="center" wrapText="1"/>
    </xf>
    <xf numFmtId="0" fontId="106" fillId="0" borderId="3" xfId="0" applyFont="1" applyBorder="1" applyAlignment="1">
      <alignment horizontal="justify" vertical="center" wrapText="1"/>
    </xf>
    <xf numFmtId="0" fontId="106" fillId="0" borderId="4" xfId="0" applyFont="1" applyBorder="1" applyAlignment="1">
      <alignment horizontal="justify" vertical="center" wrapText="1"/>
    </xf>
    <xf numFmtId="0" fontId="106" fillId="0" borderId="0" xfId="0" applyFont="1" applyAlignment="1">
      <alignment horizontal="justify" vertical="center" wrapText="1"/>
    </xf>
    <xf numFmtId="0" fontId="106" fillId="0" borderId="5" xfId="0" applyFont="1" applyBorder="1" applyAlignment="1">
      <alignment horizontal="justify" vertical="center" wrapText="1"/>
    </xf>
    <xf numFmtId="0" fontId="106" fillId="0" borderId="7" xfId="0" applyFont="1" applyBorder="1" applyAlignment="1">
      <alignment horizontal="justify" vertical="center" wrapText="1"/>
    </xf>
    <xf numFmtId="0" fontId="106" fillId="0" borderId="8" xfId="0" applyFont="1" applyBorder="1" applyAlignment="1">
      <alignment horizontal="justify" vertical="center" wrapText="1"/>
    </xf>
    <xf numFmtId="0" fontId="106" fillId="0" borderId="9" xfId="0" applyFont="1" applyBorder="1" applyAlignment="1">
      <alignment horizontal="justify" vertical="center" wrapText="1"/>
    </xf>
    <xf numFmtId="0" fontId="105" fillId="0" borderId="1" xfId="0" applyFont="1" applyBorder="1" applyAlignment="1">
      <alignment horizontal="justify" vertical="center" wrapText="1"/>
    </xf>
    <xf numFmtId="0" fontId="105" fillId="0" borderId="2" xfId="0" applyFont="1" applyBorder="1" applyAlignment="1">
      <alignment horizontal="justify" vertical="center" wrapText="1"/>
    </xf>
    <xf numFmtId="0" fontId="105" fillId="0" borderId="3" xfId="0" applyFont="1" applyBorder="1" applyAlignment="1">
      <alignment horizontal="justify" vertical="center" wrapText="1"/>
    </xf>
    <xf numFmtId="0" fontId="105" fillId="0" borderId="4" xfId="0" applyFont="1" applyBorder="1" applyAlignment="1">
      <alignment horizontal="justify" vertical="center" wrapText="1"/>
    </xf>
    <xf numFmtId="0" fontId="105" fillId="0" borderId="0" xfId="0" applyFont="1" applyAlignment="1">
      <alignment horizontal="justify" vertical="center" wrapText="1"/>
    </xf>
    <xf numFmtId="0" fontId="105" fillId="0" borderId="5" xfId="0" applyFont="1" applyBorder="1" applyAlignment="1">
      <alignment horizontal="justify" vertical="center" wrapText="1"/>
    </xf>
    <xf numFmtId="0" fontId="105" fillId="0" borderId="7" xfId="0" applyFont="1" applyBorder="1" applyAlignment="1">
      <alignment horizontal="justify" vertical="center" wrapText="1"/>
    </xf>
    <xf numFmtId="0" fontId="105" fillId="0" borderId="8" xfId="0" applyFont="1" applyBorder="1" applyAlignment="1">
      <alignment horizontal="justify" vertical="center" wrapText="1"/>
    </xf>
    <xf numFmtId="0" fontId="105" fillId="0" borderId="9" xfId="0" applyFont="1" applyBorder="1" applyAlignment="1">
      <alignment horizontal="justify" vertical="center" wrapText="1"/>
    </xf>
    <xf numFmtId="0" fontId="104" fillId="0" borderId="25" xfId="0" applyFont="1" applyBorder="1" applyAlignment="1">
      <alignment horizontal="center" vertical="justify"/>
    </xf>
    <xf numFmtId="0" fontId="104" fillId="0" borderId="0" xfId="0" applyFont="1" applyAlignment="1">
      <alignment horizontal="center" vertical="justify"/>
    </xf>
    <xf numFmtId="0" fontId="84" fillId="8" borderId="46" xfId="0" applyFont="1" applyFill="1" applyBorder="1" applyAlignment="1">
      <alignment horizontal="center" vertical="center"/>
    </xf>
    <xf numFmtId="0" fontId="84" fillId="8" borderId="47" xfId="0" applyFont="1" applyFill="1" applyBorder="1" applyAlignment="1">
      <alignment horizontal="center" vertical="center"/>
    </xf>
    <xf numFmtId="0" fontId="105" fillId="0" borderId="29" xfId="0" applyFont="1" applyBorder="1" applyAlignment="1">
      <alignment horizontal="center" vertical="center" wrapText="1"/>
    </xf>
    <xf numFmtId="0" fontId="105" fillId="0" borderId="31" xfId="0" applyFont="1" applyBorder="1" applyAlignment="1">
      <alignment horizontal="center" vertical="center" wrapText="1"/>
    </xf>
    <xf numFmtId="0" fontId="105" fillId="0" borderId="29" xfId="0" applyFont="1" applyBorder="1" applyAlignment="1">
      <alignment horizontal="center" vertical="center"/>
    </xf>
    <xf numFmtId="0" fontId="105" fillId="0" borderId="31" xfId="0" applyFont="1" applyBorder="1" applyAlignment="1">
      <alignment horizontal="center" vertical="center"/>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0" xfId="0" applyFont="1" applyAlignment="1">
      <alignment horizontal="center" vertical="center" wrapText="1"/>
    </xf>
    <xf numFmtId="0" fontId="21" fillId="0" borderId="19"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2" xfId="0" applyFont="1" applyBorder="1" applyAlignment="1">
      <alignment horizontal="center" vertical="center" wrapText="1"/>
    </xf>
    <xf numFmtId="0" fontId="25" fillId="0" borderId="18" xfId="3" applyFill="1" applyBorder="1" applyAlignment="1">
      <alignment horizontal="center" vertical="center" wrapText="1"/>
    </xf>
    <xf numFmtId="0" fontId="80" fillId="0" borderId="0" xfId="3" applyFont="1" applyFill="1" applyBorder="1" applyAlignment="1">
      <alignment horizontal="center" vertical="center" wrapText="1"/>
    </xf>
    <xf numFmtId="0" fontId="80" fillId="0" borderId="5" xfId="3" applyFont="1" applyFill="1" applyBorder="1" applyAlignment="1">
      <alignment horizontal="center" vertical="center" wrapText="1"/>
    </xf>
    <xf numFmtId="0" fontId="80" fillId="0" borderId="18" xfId="3" applyFont="1" applyFill="1" applyBorder="1" applyAlignment="1">
      <alignment horizontal="center" vertical="center" wrapText="1"/>
    </xf>
    <xf numFmtId="0" fontId="80" fillId="0" borderId="23" xfId="3" applyFont="1" applyFill="1" applyBorder="1" applyAlignment="1">
      <alignment horizontal="center" vertical="center" wrapText="1"/>
    </xf>
    <xf numFmtId="0" fontId="80" fillId="0" borderId="8" xfId="3" applyFont="1" applyFill="1" applyBorder="1" applyAlignment="1">
      <alignment horizontal="center" vertical="center" wrapText="1"/>
    </xf>
    <xf numFmtId="0" fontId="80" fillId="0" borderId="9" xfId="3" applyFont="1" applyFill="1" applyBorder="1" applyAlignment="1">
      <alignment horizontal="center" vertical="center" wrapText="1"/>
    </xf>
    <xf numFmtId="0" fontId="25" fillId="0" borderId="21" xfId="3" applyFill="1" applyBorder="1" applyAlignment="1">
      <alignment horizontal="center" vertical="center" wrapText="1"/>
    </xf>
    <xf numFmtId="0" fontId="80" fillId="0" borderId="2" xfId="3" applyFont="1" applyFill="1" applyBorder="1" applyAlignment="1">
      <alignment horizontal="center" vertical="center" wrapText="1"/>
    </xf>
    <xf numFmtId="0" fontId="80" fillId="0" borderId="3" xfId="3" applyFont="1" applyFill="1" applyBorder="1" applyAlignment="1">
      <alignment horizontal="center" vertical="center" wrapText="1"/>
    </xf>
    <xf numFmtId="0" fontId="21" fillId="0" borderId="11"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13" xfId="0" applyFont="1" applyBorder="1" applyAlignment="1">
      <alignment horizontal="justify" vertical="center" wrapText="1"/>
    </xf>
    <xf numFmtId="0" fontId="14" fillId="0" borderId="7" xfId="0" applyFont="1" applyBorder="1" applyAlignment="1">
      <alignment horizontal="left" wrapText="1"/>
    </xf>
    <xf numFmtId="0" fontId="14" fillId="0" borderId="8" xfId="0" applyFont="1" applyBorder="1" applyAlignment="1">
      <alignment horizontal="left" wrapText="1"/>
    </xf>
    <xf numFmtId="0" fontId="14" fillId="0" borderId="9" xfId="0" applyFont="1" applyBorder="1" applyAlignment="1">
      <alignment horizontal="left" wrapText="1"/>
    </xf>
    <xf numFmtId="0" fontId="21" fillId="0" borderId="20" xfId="0" applyFont="1" applyBorder="1" applyAlignment="1">
      <alignment horizontal="justify" vertical="center" wrapText="1"/>
    </xf>
    <xf numFmtId="0" fontId="21" fillId="0" borderId="19" xfId="0" applyFont="1" applyBorder="1" applyAlignment="1">
      <alignment horizontal="justify" vertical="center" wrapText="1"/>
    </xf>
    <xf numFmtId="0" fontId="15" fillId="0" borderId="15" xfId="0" applyFont="1" applyBorder="1" applyAlignment="1">
      <alignment horizontal="justify" vertical="center" wrapText="1"/>
    </xf>
    <xf numFmtId="0" fontId="15" fillId="0" borderId="16" xfId="0" applyFont="1" applyBorder="1" applyAlignment="1">
      <alignment horizontal="justify" vertical="center" wrapText="1"/>
    </xf>
    <xf numFmtId="0" fontId="21" fillId="0" borderId="34" xfId="0" applyFont="1" applyBorder="1" applyAlignment="1">
      <alignment horizontal="justify" vertical="center" wrapText="1"/>
    </xf>
    <xf numFmtId="0" fontId="15" fillId="0" borderId="17" xfId="0" applyFont="1" applyBorder="1" applyAlignment="1">
      <alignment horizontal="justify" vertical="center" wrapText="1"/>
    </xf>
    <xf numFmtId="0" fontId="21" fillId="0" borderId="18" xfId="0" applyFont="1" applyBorder="1" applyAlignment="1">
      <alignment horizontal="justify" vertical="center" wrapText="1"/>
    </xf>
    <xf numFmtId="0" fontId="14" fillId="0" borderId="2" xfId="0" applyFont="1" applyBorder="1" applyAlignment="1">
      <alignment horizontal="left" vertical="center" wrapText="1"/>
    </xf>
    <xf numFmtId="0" fontId="21" fillId="0" borderId="21" xfId="0" applyFont="1" applyBorder="1" applyAlignment="1">
      <alignment horizontal="justify" vertical="center" wrapText="1"/>
    </xf>
    <xf numFmtId="0" fontId="14" fillId="0" borderId="3" xfId="0" applyFont="1" applyBorder="1" applyAlignment="1">
      <alignment horizontal="left" vertical="top" wrapText="1"/>
    </xf>
    <xf numFmtId="0" fontId="14"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1" fillId="0" borderId="1" xfId="0" applyFont="1" applyBorder="1" applyAlignment="1">
      <alignment horizontal="left" vertical="top" wrapText="1"/>
    </xf>
    <xf numFmtId="0" fontId="21" fillId="0" borderId="7" xfId="0" applyFont="1" applyBorder="1" applyAlignment="1">
      <alignment horizontal="left" vertical="top" wrapText="1"/>
    </xf>
    <xf numFmtId="0" fontId="15" fillId="0" borderId="2" xfId="0" applyFont="1" applyBorder="1" applyAlignment="1">
      <alignment horizontal="left" vertical="top" wrapText="1" indent="4"/>
    </xf>
    <xf numFmtId="0" fontId="15" fillId="0" borderId="3" xfId="0" applyFont="1" applyBorder="1" applyAlignment="1">
      <alignment horizontal="left" vertical="top" wrapText="1" indent="4"/>
    </xf>
    <xf numFmtId="0" fontId="15" fillId="0" borderId="8" xfId="0" applyFont="1" applyBorder="1" applyAlignment="1">
      <alignment horizontal="left" vertical="top" wrapText="1" indent="4"/>
    </xf>
    <xf numFmtId="0" fontId="15"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81" fillId="0" borderId="7" xfId="0" applyFont="1" applyBorder="1" applyAlignment="1">
      <alignment horizontal="center" vertical="center" wrapText="1"/>
    </xf>
    <xf numFmtId="0" fontId="81" fillId="0" borderId="8" xfId="0" applyFont="1" applyBorder="1" applyAlignment="1">
      <alignment horizontal="center" vertical="center" wrapText="1"/>
    </xf>
    <xf numFmtId="0" fontId="81" fillId="0" borderId="9" xfId="0" applyFont="1" applyBorder="1" applyAlignment="1">
      <alignment horizontal="center" vertical="center" wrapText="1"/>
    </xf>
    <xf numFmtId="0" fontId="9" fillId="7" borderId="11"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81" fillId="0" borderId="11" xfId="0" applyFont="1" applyBorder="1" applyAlignment="1">
      <alignment horizontal="center" vertical="center" wrapText="1"/>
    </xf>
    <xf numFmtId="0" fontId="81" fillId="0" borderId="12" xfId="0" applyFont="1" applyBorder="1" applyAlignment="1">
      <alignment horizontal="center" vertical="center" wrapText="1"/>
    </xf>
    <xf numFmtId="0" fontId="81" fillId="0" borderId="13" xfId="0" applyFont="1" applyBorder="1" applyAlignment="1">
      <alignment horizontal="center" vertical="center" wrapText="1"/>
    </xf>
    <xf numFmtId="0" fontId="81" fillId="0" borderId="7" xfId="0" applyFont="1" applyBorder="1" applyAlignment="1">
      <alignment horizontal="left" vertical="top" wrapText="1"/>
    </xf>
    <xf numFmtId="0" fontId="81" fillId="0" borderId="8" xfId="0" applyFont="1" applyBorder="1" applyAlignment="1">
      <alignment horizontal="left" vertical="top" wrapText="1"/>
    </xf>
    <xf numFmtId="0" fontId="81" fillId="0" borderId="9" xfId="0" applyFont="1" applyBorder="1" applyAlignment="1">
      <alignment horizontal="left" vertical="top" wrapText="1"/>
    </xf>
    <xf numFmtId="0" fontId="9" fillId="7" borderId="24" xfId="0" applyFont="1" applyFill="1" applyBorder="1" applyAlignment="1">
      <alignment horizontal="center" vertical="center" wrapText="1"/>
    </xf>
    <xf numFmtId="0" fontId="9" fillId="7" borderId="25"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81" fillId="0" borderId="33" xfId="0" applyFont="1" applyBorder="1" applyAlignment="1">
      <alignment horizontal="center" vertical="center" wrapText="1"/>
    </xf>
    <xf numFmtId="0" fontId="81" fillId="0" borderId="48" xfId="0" applyFont="1" applyBorder="1" applyAlignment="1">
      <alignment horizontal="center" vertical="center" wrapText="1"/>
    </xf>
    <xf numFmtId="0" fontId="81" fillId="0" borderId="6" xfId="0" applyFont="1" applyBorder="1" applyAlignment="1">
      <alignment horizontal="center" vertical="center" wrapText="1"/>
    </xf>
    <xf numFmtId="0" fontId="0" fillId="0" borderId="0" xfId="0" applyAlignment="1">
      <alignment horizontal="center" vertical="top"/>
    </xf>
    <xf numFmtId="0" fontId="84" fillId="8" borderId="0" xfId="0" applyFont="1" applyFill="1" applyAlignment="1">
      <alignment horizontal="center" vertical="center" wrapText="1"/>
    </xf>
    <xf numFmtId="0" fontId="84" fillId="8" borderId="4"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9" xfId="0" applyFont="1" applyFill="1" applyBorder="1" applyAlignment="1">
      <alignment horizontal="center" vertical="center" wrapText="1"/>
    </xf>
    <xf numFmtId="0" fontId="86" fillId="8" borderId="29" xfId="0" applyFont="1" applyFill="1" applyBorder="1" applyAlignment="1">
      <alignment horizontal="center" vertical="center" wrapText="1"/>
    </xf>
    <xf numFmtId="0" fontId="86" fillId="8" borderId="31" xfId="0" applyFont="1" applyFill="1" applyBorder="1" applyAlignment="1">
      <alignment horizontal="center" vertical="center" wrapText="1"/>
    </xf>
    <xf numFmtId="0" fontId="15" fillId="8" borderId="11" xfId="0" applyFont="1" applyFill="1" applyBorder="1" applyAlignment="1">
      <alignment horizontal="center" vertical="top" wrapText="1"/>
    </xf>
    <xf numFmtId="0" fontId="15" fillId="8" borderId="12" xfId="0" applyFont="1" applyFill="1" applyBorder="1" applyAlignment="1">
      <alignment horizontal="center" vertical="top" wrapText="1"/>
    </xf>
    <xf numFmtId="0" fontId="15" fillId="8" borderId="13" xfId="0" applyFont="1" applyFill="1" applyBorder="1" applyAlignment="1">
      <alignment horizontal="center" vertical="top"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1" xfId="0" applyFont="1" applyBorder="1" applyAlignment="1">
      <alignment horizontal="center" vertical="top" wrapText="1"/>
    </xf>
    <xf numFmtId="0" fontId="15" fillId="0" borderId="12" xfId="0" applyFont="1" applyBorder="1" applyAlignment="1">
      <alignment horizontal="center" vertical="top" wrapText="1"/>
    </xf>
    <xf numFmtId="0" fontId="15" fillId="0" borderId="13" xfId="0" applyFont="1" applyBorder="1" applyAlignment="1">
      <alignment horizontal="center" vertical="top" wrapText="1"/>
    </xf>
    <xf numFmtId="1" fontId="21" fillId="0" borderId="11" xfId="0" applyNumberFormat="1" applyFont="1" applyBorder="1" applyAlignment="1">
      <alignment horizontal="center" vertical="top" shrinkToFit="1"/>
    </xf>
    <xf numFmtId="1" fontId="21" fillId="0" borderId="12" xfId="0" applyNumberFormat="1" applyFont="1" applyBorder="1" applyAlignment="1">
      <alignment horizontal="center" vertical="top" shrinkToFit="1"/>
    </xf>
    <xf numFmtId="1" fontId="21" fillId="0" borderId="13" xfId="0" applyNumberFormat="1" applyFont="1" applyBorder="1" applyAlignment="1">
      <alignment horizontal="center" vertical="top" shrinkToFit="1"/>
    </xf>
    <xf numFmtId="0" fontId="54" fillId="7" borderId="1" xfId="0" applyFont="1" applyFill="1" applyBorder="1" applyAlignment="1">
      <alignment horizontal="center" vertical="center" wrapText="1"/>
    </xf>
    <xf numFmtId="0" fontId="54" fillId="7" borderId="2" xfId="0" applyFont="1" applyFill="1" applyBorder="1" applyAlignment="1">
      <alignment horizontal="center" vertical="center" wrapText="1"/>
    </xf>
    <xf numFmtId="0" fontId="54" fillId="7" borderId="3" xfId="0" applyFont="1" applyFill="1" applyBorder="1" applyAlignment="1">
      <alignment horizontal="center" vertical="center" wrapText="1"/>
    </xf>
    <xf numFmtId="0" fontId="84" fillId="8" borderId="7" xfId="0" applyFont="1" applyFill="1" applyBorder="1" applyAlignment="1">
      <alignment horizontal="center" vertical="center" wrapText="1"/>
    </xf>
    <xf numFmtId="0" fontId="84" fillId="8" borderId="8" xfId="0" applyFont="1" applyFill="1" applyBorder="1" applyAlignment="1">
      <alignment horizontal="center" vertical="center" wrapText="1"/>
    </xf>
    <xf numFmtId="0" fontId="84" fillId="8" borderId="9" xfId="0" applyFont="1" applyFill="1" applyBorder="1" applyAlignment="1">
      <alignment horizontal="center" vertical="center" wrapText="1"/>
    </xf>
    <xf numFmtId="0" fontId="85" fillId="8" borderId="34" xfId="0" applyFont="1" applyFill="1" applyBorder="1" applyAlignment="1">
      <alignment horizontal="center" vertical="center" wrapText="1"/>
    </xf>
    <xf numFmtId="0" fontId="15" fillId="0" borderId="34" xfId="0" applyFont="1" applyBorder="1" applyAlignment="1">
      <alignment horizontal="left" vertical="center" wrapText="1"/>
    </xf>
    <xf numFmtId="0" fontId="54"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4" fillId="7" borderId="25" xfId="0" applyFont="1" applyFill="1" applyBorder="1" applyAlignment="1">
      <alignment horizontal="center" vertical="center" wrapText="1"/>
    </xf>
    <xf numFmtId="0" fontId="54" fillId="7" borderId="39"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81" fillId="0" borderId="29" xfId="0" applyFont="1" applyBorder="1" applyAlignment="1">
      <alignment horizontal="left" wrapText="1"/>
    </xf>
    <xf numFmtId="0" fontId="81" fillId="0" borderId="30" xfId="0" applyFont="1" applyBorder="1" applyAlignment="1">
      <alignment horizontal="left" wrapText="1"/>
    </xf>
    <xf numFmtId="0" fontId="81" fillId="0" borderId="31" xfId="0" applyFont="1" applyBorder="1" applyAlignment="1">
      <alignment horizontal="left" wrapText="1"/>
    </xf>
    <xf numFmtId="0" fontId="81" fillId="0" borderId="32" xfId="0" applyFont="1" applyBorder="1" applyAlignment="1">
      <alignment vertical="top" wrapText="1"/>
    </xf>
    <xf numFmtId="0" fontId="81" fillId="0" borderId="0" xfId="0" applyFont="1" applyAlignment="1">
      <alignment vertical="top" wrapText="1"/>
    </xf>
    <xf numFmtId="0" fontId="81" fillId="0" borderId="5" xfId="0" applyFont="1" applyBorder="1" applyAlignment="1">
      <alignment vertical="top" wrapText="1"/>
    </xf>
    <xf numFmtId="0" fontId="81" fillId="0" borderId="29" xfId="0" applyFont="1" applyBorder="1" applyAlignment="1">
      <alignment vertical="top" wrapText="1"/>
    </xf>
    <xf numFmtId="0" fontId="81" fillId="0" borderId="30" xfId="0" applyFont="1" applyBorder="1" applyAlignment="1">
      <alignment vertical="top" wrapText="1"/>
    </xf>
    <xf numFmtId="0" fontId="81" fillId="0" borderId="31" xfId="0" applyFont="1" applyBorder="1" applyAlignment="1">
      <alignment vertical="top" wrapText="1"/>
    </xf>
    <xf numFmtId="0" fontId="81" fillId="7" borderId="34" xfId="0" applyFont="1" applyFill="1" applyBorder="1" applyAlignment="1">
      <alignment horizontal="center" vertical="center" wrapText="1"/>
    </xf>
    <xf numFmtId="0" fontId="82" fillId="0" borderId="34" xfId="0" applyFont="1" applyBorder="1" applyAlignment="1">
      <alignment horizontal="center" vertical="center"/>
    </xf>
    <xf numFmtId="0" fontId="81" fillId="0" borderId="34" xfId="0" applyFont="1" applyBorder="1" applyAlignment="1">
      <alignment horizontal="center" vertical="center" wrapText="1"/>
    </xf>
    <xf numFmtId="0" fontId="85" fillId="21" borderId="34" xfId="0" applyFont="1" applyFill="1" applyBorder="1" applyAlignment="1">
      <alignment horizontal="center" vertical="center"/>
    </xf>
    <xf numFmtId="0" fontId="54" fillId="7" borderId="37" xfId="2" applyFont="1" applyFill="1" applyBorder="1" applyAlignment="1">
      <alignment horizontal="center" vertical="center" wrapText="1"/>
    </xf>
    <xf numFmtId="0" fontId="54" fillId="7" borderId="45" xfId="2" applyFont="1" applyFill="1" applyBorder="1" applyAlignment="1">
      <alignment horizontal="center" vertical="center" wrapText="1"/>
    </xf>
    <xf numFmtId="0" fontId="54" fillId="7" borderId="38" xfId="2" applyFont="1" applyFill="1" applyBorder="1" applyAlignment="1">
      <alignment horizontal="center" vertical="center" wrapText="1"/>
    </xf>
    <xf numFmtId="0" fontId="54" fillId="8" borderId="37" xfId="2" applyFont="1" applyFill="1" applyBorder="1" applyAlignment="1">
      <alignment horizontal="center" vertical="center" wrapText="1"/>
    </xf>
    <xf numFmtId="0" fontId="54" fillId="8" borderId="45" xfId="2" applyFont="1" applyFill="1" applyBorder="1" applyAlignment="1">
      <alignment horizontal="center" vertical="center" wrapText="1"/>
    </xf>
    <xf numFmtId="0" fontId="54" fillId="8" borderId="38" xfId="2" applyFont="1" applyFill="1" applyBorder="1" applyAlignment="1">
      <alignment horizontal="center" vertical="center" wrapText="1"/>
    </xf>
    <xf numFmtId="0" fontId="85" fillId="8" borderId="37" xfId="2" applyFont="1" applyFill="1" applyBorder="1" applyAlignment="1">
      <alignment horizontal="center" vertical="center" wrapText="1"/>
    </xf>
    <xf numFmtId="0" fontId="85" fillId="8" borderId="38" xfId="2" applyFont="1" applyFill="1" applyBorder="1" applyAlignment="1">
      <alignment horizontal="center" vertical="center" wrapText="1"/>
    </xf>
    <xf numFmtId="0" fontId="81" fillId="0" borderId="37" xfId="2" applyFont="1" applyBorder="1" applyAlignment="1">
      <alignment horizontal="center" vertical="center" wrapText="1"/>
    </xf>
    <xf numFmtId="0" fontId="81" fillId="0" borderId="38" xfId="2" applyFont="1" applyBorder="1" applyAlignment="1">
      <alignment horizontal="center" vertical="center" wrapText="1"/>
    </xf>
    <xf numFmtId="9" fontId="76" fillId="0" borderId="34" xfId="1" applyFont="1" applyBorder="1" applyAlignment="1">
      <alignment horizontal="center" vertical="center"/>
    </xf>
    <xf numFmtId="0" fontId="62" fillId="0" borderId="34" xfId="0" applyFont="1" applyBorder="1" applyAlignment="1">
      <alignment horizontal="center" vertical="center" wrapText="1"/>
    </xf>
    <xf numFmtId="0" fontId="81" fillId="0" borderId="34" xfId="0" applyFont="1" applyBorder="1" applyAlignment="1">
      <alignment horizontal="center" vertical="center"/>
    </xf>
    <xf numFmtId="0" fontId="81" fillId="16" borderId="37" xfId="2" applyFont="1" applyFill="1" applyBorder="1" applyAlignment="1">
      <alignment horizontal="center" vertical="center" wrapText="1"/>
    </xf>
    <xf numFmtId="0" fontId="81" fillId="16" borderId="38" xfId="2" applyFont="1" applyFill="1" applyBorder="1" applyAlignment="1">
      <alignment horizontal="center" vertical="center" wrapText="1"/>
    </xf>
    <xf numFmtId="0" fontId="90" fillId="9" borderId="29" xfId="2" applyFont="1" applyFill="1" applyBorder="1" applyAlignment="1">
      <alignment horizontal="center" vertical="center" wrapText="1"/>
    </xf>
    <xf numFmtId="0" fontId="90" fillId="9" borderId="30" xfId="2" applyFont="1" applyFill="1" applyBorder="1" applyAlignment="1">
      <alignment horizontal="center" vertical="center" wrapText="1"/>
    </xf>
    <xf numFmtId="0" fontId="90" fillId="9" borderId="31" xfId="2" applyFont="1" applyFill="1" applyBorder="1" applyAlignment="1">
      <alignment horizontal="center" vertical="center" wrapText="1"/>
    </xf>
    <xf numFmtId="0" fontId="90" fillId="8" borderId="37" xfId="2" applyFont="1" applyFill="1" applyBorder="1" applyAlignment="1">
      <alignment horizontal="center" vertical="center" wrapText="1"/>
    </xf>
    <xf numFmtId="0" fontId="90" fillId="8" borderId="38" xfId="2" applyFont="1" applyFill="1" applyBorder="1" applyAlignment="1">
      <alignment horizontal="center" vertical="center" wrapText="1"/>
    </xf>
    <xf numFmtId="0" fontId="90" fillId="8" borderId="37" xfId="2" applyFont="1" applyFill="1" applyBorder="1" applyAlignment="1">
      <alignment horizontal="center" vertical="center"/>
    </xf>
    <xf numFmtId="0" fontId="90" fillId="8" borderId="38" xfId="2" applyFont="1" applyFill="1" applyBorder="1" applyAlignment="1">
      <alignment horizontal="center" vertical="center"/>
    </xf>
    <xf numFmtId="0" fontId="54" fillId="20" borderId="29" xfId="2" applyFont="1" applyFill="1" applyBorder="1" applyAlignment="1">
      <alignment horizontal="center" vertical="center" wrapText="1"/>
    </xf>
    <xf numFmtId="0" fontId="54" fillId="20" borderId="30" xfId="2" applyFont="1" applyFill="1" applyBorder="1" applyAlignment="1">
      <alignment horizontal="center" vertical="center" wrapText="1"/>
    </xf>
    <xf numFmtId="0" fontId="54" fillId="20" borderId="31" xfId="2" applyFont="1" applyFill="1" applyBorder="1" applyAlignment="1">
      <alignment horizontal="center" vertical="center" wrapText="1"/>
    </xf>
    <xf numFmtId="0" fontId="90" fillId="9" borderId="37" xfId="2" applyFont="1" applyFill="1" applyBorder="1" applyAlignment="1">
      <alignment horizontal="center" vertical="center"/>
    </xf>
    <xf numFmtId="0" fontId="90" fillId="9" borderId="38" xfId="2" applyFont="1" applyFill="1" applyBorder="1" applyAlignment="1">
      <alignment horizontal="center" vertical="center"/>
    </xf>
    <xf numFmtId="0" fontId="85" fillId="9" borderId="29" xfId="0" applyFont="1" applyFill="1" applyBorder="1" applyAlignment="1">
      <alignment horizontal="center" vertical="center"/>
    </xf>
    <xf numFmtId="0" fontId="85" fillId="9" borderId="30" xfId="0" applyFont="1" applyFill="1" applyBorder="1" applyAlignment="1">
      <alignment horizontal="center" vertical="center"/>
    </xf>
    <xf numFmtId="0" fontId="85" fillId="9" borderId="31" xfId="0" applyFont="1" applyFill="1" applyBorder="1" applyAlignment="1">
      <alignment horizontal="center" vertical="center"/>
    </xf>
    <xf numFmtId="0" fontId="85" fillId="15" borderId="34" xfId="0" applyFont="1" applyFill="1" applyBorder="1" applyAlignment="1">
      <alignment horizontal="center" vertical="center"/>
    </xf>
    <xf numFmtId="0" fontId="95" fillId="8" borderId="34" xfId="0" applyFont="1" applyFill="1" applyBorder="1" applyAlignment="1">
      <alignment horizontal="center" vertical="center" wrapText="1"/>
    </xf>
    <xf numFmtId="0" fontId="95" fillId="8" borderId="34" xfId="0" applyFont="1" applyFill="1" applyBorder="1" applyAlignment="1">
      <alignment horizontal="center" vertical="center"/>
    </xf>
    <xf numFmtId="0" fontId="70" fillId="0" borderId="34" xfId="0" applyFont="1" applyBorder="1" applyAlignment="1">
      <alignment horizontal="center" vertical="center"/>
    </xf>
    <xf numFmtId="0" fontId="63" fillId="0" borderId="0" xfId="0" applyFont="1" applyAlignment="1">
      <alignment horizontal="center"/>
    </xf>
    <xf numFmtId="0" fontId="67" fillId="0" borderId="39" xfId="0" applyFont="1" applyBorder="1" applyAlignment="1">
      <alignment horizontal="center" vertical="center"/>
    </xf>
    <xf numFmtId="0" fontId="109" fillId="0" borderId="34" xfId="0" applyFont="1" applyBorder="1" applyAlignment="1">
      <alignment horizontal="center" vertical="center" wrapText="1"/>
    </xf>
    <xf numFmtId="0" fontId="110" fillId="0" borderId="34" xfId="0" applyFont="1" applyBorder="1" applyAlignment="1">
      <alignment horizontal="center" vertical="center" wrapText="1"/>
    </xf>
    <xf numFmtId="0" fontId="96" fillId="0" borderId="34" xfId="0" applyFont="1" applyBorder="1" applyAlignment="1">
      <alignment horizontal="center" vertical="center" wrapText="1"/>
    </xf>
    <xf numFmtId="0" fontId="71" fillId="0" borderId="34" xfId="0" applyFont="1" applyBorder="1" applyAlignment="1">
      <alignment horizontal="center" vertical="center" wrapText="1"/>
    </xf>
    <xf numFmtId="0" fontId="97" fillId="0" borderId="34" xfId="0" applyFont="1" applyBorder="1" applyAlignment="1">
      <alignment horizontal="left" vertical="center" wrapText="1"/>
    </xf>
    <xf numFmtId="0" fontId="94" fillId="22" borderId="34" xfId="0" applyFont="1" applyFill="1" applyBorder="1" applyAlignment="1">
      <alignment horizontal="center" vertical="center" wrapText="1"/>
    </xf>
    <xf numFmtId="0" fontId="66" fillId="0" borderId="0" xfId="0" applyFont="1" applyAlignment="1">
      <alignment horizontal="center"/>
    </xf>
    <xf numFmtId="0" fontId="111" fillId="0" borderId="34" xfId="0" applyFont="1" applyBorder="1" applyAlignment="1">
      <alignment horizontal="center" vertical="center" wrapText="1"/>
    </xf>
    <xf numFmtId="0" fontId="112" fillId="0" borderId="34" xfId="0" applyFont="1" applyBorder="1" applyAlignment="1">
      <alignment horizontal="center" vertical="center"/>
    </xf>
    <xf numFmtId="0" fontId="69" fillId="15" borderId="34" xfId="0" applyFont="1" applyFill="1" applyBorder="1" applyAlignment="1">
      <alignment horizontal="center" vertical="center"/>
    </xf>
    <xf numFmtId="0" fontId="68" fillId="15" borderId="34" xfId="0" applyFont="1" applyFill="1" applyBorder="1" applyAlignment="1">
      <alignment horizontal="center" vertical="center"/>
    </xf>
    <xf numFmtId="0" fontId="54" fillId="15" borderId="34" xfId="0" applyFont="1" applyFill="1" applyBorder="1" applyAlignment="1">
      <alignment horizontal="center" vertical="center" wrapText="1"/>
    </xf>
    <xf numFmtId="0" fontId="54" fillId="15" borderId="34" xfId="0" applyFont="1" applyFill="1" applyBorder="1" applyAlignment="1">
      <alignment horizontal="center" vertical="center"/>
    </xf>
    <xf numFmtId="0" fontId="75" fillId="0" borderId="34" xfId="0" applyFont="1" applyBorder="1" applyAlignment="1">
      <alignment horizontal="center" vertical="center"/>
    </xf>
    <xf numFmtId="9" fontId="78" fillId="0" borderId="24" xfId="1" applyFont="1" applyFill="1" applyBorder="1" applyAlignment="1">
      <alignment horizontal="right" vertical="center"/>
    </xf>
    <xf numFmtId="9" fontId="78" fillId="0" borderId="25" xfId="1" applyFont="1" applyFill="1" applyBorder="1" applyAlignment="1">
      <alignment horizontal="right" vertical="center"/>
    </xf>
    <xf numFmtId="9" fontId="78" fillId="0" borderId="26" xfId="1" applyFont="1" applyFill="1" applyBorder="1" applyAlignment="1">
      <alignment horizontal="right" vertical="center"/>
    </xf>
    <xf numFmtId="9" fontId="78" fillId="0" borderId="27" xfId="1" applyFont="1" applyFill="1" applyBorder="1" applyAlignment="1">
      <alignment horizontal="right" vertical="center"/>
    </xf>
    <xf numFmtId="9" fontId="78" fillId="0" borderId="39" xfId="1" applyFont="1" applyFill="1" applyBorder="1" applyAlignment="1">
      <alignment horizontal="right" vertical="center"/>
    </xf>
    <xf numFmtId="9" fontId="78" fillId="0" borderId="28" xfId="1" applyFont="1" applyFill="1" applyBorder="1" applyAlignment="1">
      <alignment horizontal="right" vertical="center"/>
    </xf>
    <xf numFmtId="0" fontId="21" fillId="0" borderId="34" xfId="0" applyFont="1" applyBorder="1" applyAlignment="1">
      <alignment horizontal="center" vertical="center"/>
    </xf>
    <xf numFmtId="0" fontId="54" fillId="8" borderId="34" xfId="0" applyFont="1" applyFill="1" applyBorder="1" applyAlignment="1">
      <alignment horizontal="center" vertical="center"/>
    </xf>
    <xf numFmtId="9" fontId="78" fillId="0" borderId="34" xfId="1" applyFont="1" applyFill="1" applyBorder="1" applyAlignment="1">
      <alignment horizontal="right" vertical="center"/>
    </xf>
    <xf numFmtId="0" fontId="7" fillId="7" borderId="39" xfId="0" applyFont="1" applyFill="1" applyBorder="1" applyAlignment="1">
      <alignment horizontal="center" vertical="center" wrapText="1"/>
    </xf>
    <xf numFmtId="0" fontId="7" fillId="7" borderId="28" xfId="0" applyFont="1" applyFill="1" applyBorder="1" applyAlignment="1">
      <alignment horizontal="center" vertical="center" wrapText="1"/>
    </xf>
    <xf numFmtId="0" fontId="7" fillId="7" borderId="34" xfId="2" applyFont="1" applyFill="1" applyBorder="1" applyAlignment="1">
      <alignment horizontal="center" vertical="center" wrapText="1"/>
    </xf>
    <xf numFmtId="0" fontId="101" fillId="0" borderId="34" xfId="0" applyFont="1" applyBorder="1" applyAlignment="1">
      <alignment horizontal="center" vertical="center"/>
    </xf>
    <xf numFmtId="0" fontId="101" fillId="0" borderId="37" xfId="0" applyFont="1" applyBorder="1" applyAlignment="1">
      <alignment horizontal="center" vertical="center"/>
    </xf>
    <xf numFmtId="0" fontId="37" fillId="0" borderId="34" xfId="0" applyFont="1" applyBorder="1" applyAlignment="1">
      <alignment horizontal="center" vertical="center" wrapText="1"/>
    </xf>
    <xf numFmtId="0" fontId="37" fillId="0" borderId="37" xfId="0" applyFont="1" applyBorder="1" applyAlignment="1">
      <alignment horizontal="center" vertical="center" wrapText="1"/>
    </xf>
    <xf numFmtId="0" fontId="88" fillId="0" borderId="34" xfId="0" applyFont="1" applyBorder="1" applyAlignment="1">
      <alignment horizontal="center" vertical="center" wrapText="1"/>
    </xf>
    <xf numFmtId="0" fontId="37" fillId="0" borderId="34" xfId="0" applyFont="1" applyBorder="1" applyAlignment="1">
      <alignment horizontal="center" vertical="center"/>
    </xf>
    <xf numFmtId="0" fontId="45" fillId="9" borderId="34" xfId="0" applyFont="1" applyFill="1" applyBorder="1" applyAlignment="1">
      <alignment horizontal="center" vertical="center"/>
    </xf>
    <xf numFmtId="0" fontId="37" fillId="14" borderId="34" xfId="0" applyFont="1" applyFill="1" applyBorder="1" applyAlignment="1">
      <alignment horizontal="center" vertical="center"/>
    </xf>
    <xf numFmtId="1" fontId="45" fillId="9" borderId="34" xfId="0" applyNumberFormat="1" applyFont="1" applyFill="1" applyBorder="1" applyAlignment="1">
      <alignment horizontal="center" vertical="center" shrinkToFit="1"/>
    </xf>
    <xf numFmtId="0" fontId="45"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45" fillId="8" borderId="34" xfId="0" applyFont="1" applyFill="1" applyBorder="1" applyAlignment="1">
      <alignment horizontal="center" vertical="center" wrapText="1"/>
    </xf>
    <xf numFmtId="1" fontId="37" fillId="0" borderId="34" xfId="0" applyNumberFormat="1" applyFont="1" applyBorder="1" applyAlignment="1">
      <alignment horizontal="center" vertical="center" shrinkToFit="1"/>
    </xf>
    <xf numFmtId="0" fontId="45" fillId="8" borderId="34" xfId="0" applyFont="1" applyFill="1" applyBorder="1" applyAlignment="1">
      <alignment horizontal="left" vertical="center" wrapText="1"/>
    </xf>
    <xf numFmtId="0" fontId="37" fillId="5" borderId="34" xfId="0" applyFont="1" applyFill="1" applyBorder="1" applyAlignment="1">
      <alignment horizontal="center" vertical="center" wrapText="1"/>
    </xf>
    <xf numFmtId="0" fontId="37" fillId="6" borderId="34" xfId="0" applyFont="1" applyFill="1" applyBorder="1" applyAlignment="1">
      <alignment horizontal="center" vertical="center" wrapText="1"/>
    </xf>
    <xf numFmtId="0" fontId="45" fillId="9" borderId="34" xfId="0" applyFont="1" applyFill="1" applyBorder="1" applyAlignment="1">
      <alignment horizontal="center" vertical="center" wrapText="1"/>
    </xf>
    <xf numFmtId="0" fontId="88" fillId="7" borderId="34" xfId="0" applyFont="1" applyFill="1" applyBorder="1" applyAlignment="1">
      <alignment horizontal="left" vertical="center" wrapText="1"/>
    </xf>
    <xf numFmtId="0" fontId="37" fillId="4"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7" fillId="8" borderId="34" xfId="0" applyFont="1" applyFill="1" applyBorder="1" applyAlignment="1">
      <alignment horizontal="center" vertical="center" wrapText="1"/>
    </xf>
    <xf numFmtId="0" fontId="88" fillId="0" borderId="34" xfId="0" applyFont="1" applyBorder="1" applyAlignment="1">
      <alignment wrapText="1"/>
    </xf>
    <xf numFmtId="0" fontId="92" fillId="8" borderId="34" xfId="0" applyFont="1" applyFill="1" applyBorder="1" applyAlignment="1">
      <alignment horizontal="center" vertical="center" wrapText="1"/>
    </xf>
    <xf numFmtId="0" fontId="88" fillId="8" borderId="34" xfId="0" applyFont="1" applyFill="1" applyBorder="1" applyAlignment="1">
      <alignment horizontal="center" vertical="center" wrapText="1"/>
    </xf>
    <xf numFmtId="0" fontId="37" fillId="8" borderId="34" xfId="0" applyFont="1" applyFill="1" applyBorder="1" applyAlignment="1">
      <alignment horizontal="center" vertical="center" wrapText="1"/>
    </xf>
    <xf numFmtId="0" fontId="68" fillId="7" borderId="34" xfId="0" applyFont="1" applyFill="1" applyBorder="1" applyAlignment="1">
      <alignment horizontal="center" vertical="center" wrapText="1"/>
    </xf>
    <xf numFmtId="0" fontId="68" fillId="8" borderId="34" xfId="0" applyFont="1" applyFill="1" applyBorder="1" applyAlignment="1">
      <alignment horizontal="center" vertical="center" wrapText="1"/>
    </xf>
    <xf numFmtId="0" fontId="7" fillId="7" borderId="34" xfId="0" applyFont="1" applyFill="1" applyBorder="1" applyAlignment="1">
      <alignment horizontal="center" vertical="center" wrapText="1"/>
    </xf>
    <xf numFmtId="0" fontId="15" fillId="0" borderId="34" xfId="0" applyFont="1" applyBorder="1" applyAlignment="1">
      <alignment horizontal="center" vertical="center" wrapText="1"/>
    </xf>
    <xf numFmtId="0" fontId="15" fillId="0" borderId="34" xfId="0" applyFont="1" applyBorder="1" applyAlignment="1">
      <alignment horizontal="justify" vertical="center" wrapText="1"/>
    </xf>
    <xf numFmtId="0" fontId="21" fillId="7" borderId="25" xfId="0" applyFont="1" applyFill="1" applyBorder="1" applyAlignment="1">
      <alignment horizontal="left" vertical="center"/>
    </xf>
    <xf numFmtId="0" fontId="7" fillId="15" borderId="34" xfId="0" applyFont="1" applyFill="1" applyBorder="1" applyAlignment="1">
      <alignment horizontal="center" vertical="center" wrapText="1"/>
    </xf>
    <xf numFmtId="0" fontId="83" fillId="0" borderId="34"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1" xfId="0" applyFont="1" applyBorder="1" applyAlignment="1">
      <alignment horizontal="center" vertical="center" wrapText="1"/>
    </xf>
    <xf numFmtId="0" fontId="88" fillId="3"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9" fillId="8" borderId="34" xfId="0" applyFont="1" applyFill="1" applyBorder="1" applyAlignment="1">
      <alignment horizontal="center" vertical="center"/>
    </xf>
    <xf numFmtId="0" fontId="21" fillId="0" borderId="32" xfId="0" applyFont="1" applyBorder="1" applyAlignment="1">
      <alignment horizontal="center" vertical="center"/>
    </xf>
    <xf numFmtId="0" fontId="21" fillId="0" borderId="0" xfId="0" applyFont="1" applyAlignment="1">
      <alignment horizontal="center" vertical="center"/>
    </xf>
    <xf numFmtId="0" fontId="102" fillId="0" borderId="34" xfId="3" applyFont="1" applyBorder="1" applyAlignment="1">
      <alignment horizontal="justify" vertical="center" wrapText="1"/>
    </xf>
    <xf numFmtId="0" fontId="45" fillId="0" borderId="34" xfId="0" applyFont="1" applyBorder="1" applyAlignment="1">
      <alignment horizontal="justify" vertical="center" wrapText="1"/>
    </xf>
    <xf numFmtId="0" fontId="54" fillId="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75" fillId="0" borderId="24" xfId="0" applyFont="1" applyBorder="1" applyAlignment="1">
      <alignment horizontal="center" vertical="center"/>
    </xf>
    <xf numFmtId="0" fontId="75" fillId="0" borderId="25" xfId="0" applyFont="1" applyBorder="1" applyAlignment="1">
      <alignment horizontal="center" vertical="center"/>
    </xf>
    <xf numFmtId="0" fontId="75" fillId="0" borderId="26" xfId="0" applyFont="1" applyBorder="1" applyAlignment="1">
      <alignment horizontal="center" vertical="center"/>
    </xf>
    <xf numFmtId="0" fontId="75" fillId="0" borderId="27" xfId="0" applyFont="1" applyBorder="1" applyAlignment="1">
      <alignment horizontal="center" vertical="center"/>
    </xf>
    <xf numFmtId="0" fontId="75" fillId="0" borderId="39" xfId="0" applyFont="1" applyBorder="1" applyAlignment="1">
      <alignment horizontal="center" vertical="center"/>
    </xf>
    <xf numFmtId="0" fontId="75" fillId="0" borderId="28"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42" xfId="0" applyFont="1" applyBorder="1" applyAlignment="1">
      <alignment horizontal="center" vertical="center"/>
    </xf>
    <xf numFmtId="0" fontId="21" fillId="0" borderId="27" xfId="0" applyFont="1" applyBorder="1" applyAlignment="1">
      <alignment horizontal="center" vertical="center"/>
    </xf>
    <xf numFmtId="0" fontId="21" fillId="0" borderId="39" xfId="0" applyFont="1" applyBorder="1" applyAlignment="1">
      <alignment horizontal="center" vertical="center"/>
    </xf>
    <xf numFmtId="0" fontId="21" fillId="0" borderId="28" xfId="0" applyFont="1" applyBorder="1" applyAlignment="1">
      <alignment horizontal="center" vertical="center"/>
    </xf>
    <xf numFmtId="0" fontId="9" fillId="8" borderId="24" xfId="0" applyFont="1" applyFill="1" applyBorder="1" applyAlignment="1">
      <alignment horizontal="center" vertical="center"/>
    </xf>
    <xf numFmtId="0" fontId="9" fillId="8" borderId="25" xfId="0" applyFont="1" applyFill="1" applyBorder="1" applyAlignment="1">
      <alignment horizontal="center" vertical="center"/>
    </xf>
    <xf numFmtId="0" fontId="9" fillId="8" borderId="26" xfId="0" applyFont="1" applyFill="1" applyBorder="1" applyAlignment="1">
      <alignment horizontal="center" vertical="center"/>
    </xf>
    <xf numFmtId="0" fontId="9" fillId="8" borderId="27" xfId="0" applyFont="1" applyFill="1" applyBorder="1" applyAlignment="1">
      <alignment horizontal="center" vertical="center"/>
    </xf>
    <xf numFmtId="0" fontId="9" fillId="8" borderId="39" xfId="0" applyFont="1" applyFill="1" applyBorder="1" applyAlignment="1">
      <alignment horizontal="center" vertical="center"/>
    </xf>
    <xf numFmtId="0" fontId="9" fillId="8" borderId="28" xfId="0" applyFont="1" applyFill="1" applyBorder="1" applyAlignment="1">
      <alignment horizontal="center" vertical="center"/>
    </xf>
    <xf numFmtId="0" fontId="88" fillId="0" borderId="34" xfId="3" applyFont="1" applyBorder="1" applyAlignment="1">
      <alignment horizontal="justify" vertical="center" wrapText="1"/>
    </xf>
    <xf numFmtId="0" fontId="21" fillId="7" borderId="25" xfId="0" applyFont="1" applyFill="1" applyBorder="1" applyAlignment="1">
      <alignment horizontal="center" vertical="center"/>
    </xf>
    <xf numFmtId="0" fontId="99" fillId="0" borderId="34" xfId="0" applyFont="1" applyBorder="1" applyAlignment="1">
      <alignment horizontal="center" vertical="center" wrapText="1"/>
    </xf>
    <xf numFmtId="0" fontId="79" fillId="0" borderId="34" xfId="0" applyFont="1" applyBorder="1" applyAlignment="1">
      <alignment horizontal="center" vertical="center"/>
    </xf>
    <xf numFmtId="0" fontId="88" fillId="0" borderId="34" xfId="3" applyFont="1" applyBorder="1" applyAlignment="1">
      <alignment horizontal="justify" vertical="justify" wrapText="1"/>
    </xf>
    <xf numFmtId="0" fontId="88" fillId="0" borderId="34" xfId="0" applyFont="1" applyBorder="1" applyAlignment="1">
      <alignment horizontal="justify" vertical="justify" wrapText="1"/>
    </xf>
    <xf numFmtId="0" fontId="88" fillId="0" borderId="34" xfId="0" applyFont="1" applyBorder="1" applyAlignment="1">
      <alignment horizontal="justify" vertical="center" wrapText="1"/>
    </xf>
    <xf numFmtId="0" fontId="102" fillId="0" borderId="34" xfId="3" applyFont="1" applyBorder="1" applyAlignment="1">
      <alignment horizontal="center" vertical="center" wrapText="1"/>
    </xf>
    <xf numFmtId="0" fontId="45" fillId="0" borderId="34" xfId="0" applyFont="1" applyBorder="1" applyAlignment="1">
      <alignment horizontal="center" vertical="center" wrapText="1"/>
    </xf>
    <xf numFmtId="0" fontId="92" fillId="0" borderId="34" xfId="0" applyFont="1" applyBorder="1" applyAlignment="1">
      <alignment horizontal="center" vertical="center" wrapText="1"/>
    </xf>
    <xf numFmtId="0" fontId="21" fillId="7" borderId="34" xfId="0" applyFont="1" applyFill="1" applyBorder="1" applyAlignment="1">
      <alignment horizontal="center" vertical="center"/>
    </xf>
    <xf numFmtId="0" fontId="88" fillId="0" borderId="34" xfId="0" applyFont="1" applyBorder="1" applyAlignment="1">
      <alignment horizontal="right" vertical="center" wrapText="1"/>
    </xf>
    <xf numFmtId="0" fontId="7" fillId="7" borderId="11"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88" fillId="0" borderId="11" xfId="0" applyFont="1" applyBorder="1" applyAlignment="1">
      <alignment horizontal="center" vertical="center" wrapText="1"/>
    </xf>
    <xf numFmtId="0" fontId="88" fillId="0" borderId="13" xfId="0" applyFont="1" applyBorder="1" applyAlignment="1">
      <alignment horizontal="center" vertical="center" wrapText="1"/>
    </xf>
    <xf numFmtId="0" fontId="7" fillId="7" borderId="12"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83" fillId="0" borderId="1" xfId="0" applyFont="1" applyBorder="1" applyAlignment="1">
      <alignment horizontal="center" vertical="center" wrapText="1"/>
    </xf>
    <xf numFmtId="0" fontId="83" fillId="0" borderId="3" xfId="0" applyFont="1" applyBorder="1" applyAlignment="1">
      <alignment horizontal="center" vertical="center" wrapText="1"/>
    </xf>
    <xf numFmtId="0" fontId="7"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88" fillId="0" borderId="7" xfId="0" applyFont="1" applyBorder="1" applyAlignment="1">
      <alignment horizontal="center" vertical="center" wrapText="1"/>
    </xf>
    <xf numFmtId="0" fontId="88" fillId="0" borderId="9" xfId="0" applyFont="1" applyBorder="1" applyAlignment="1">
      <alignment horizontal="center" vertical="center" wrapText="1"/>
    </xf>
    <xf numFmtId="0" fontId="7" fillId="7" borderId="8" xfId="0" applyFont="1" applyFill="1" applyBorder="1" applyAlignment="1">
      <alignment horizontal="center" vertical="center" wrapText="1"/>
    </xf>
    <xf numFmtId="0" fontId="88" fillId="0" borderId="38" xfId="0" applyFont="1" applyBorder="1" applyAlignment="1">
      <alignment horizontal="center" vertical="center" wrapText="1"/>
    </xf>
    <xf numFmtId="0" fontId="88" fillId="0" borderId="29" xfId="0" applyFont="1" applyBorder="1" applyAlignment="1">
      <alignment horizontal="center" vertical="center" wrapText="1"/>
    </xf>
    <xf numFmtId="0" fontId="88" fillId="0" borderId="30" xfId="0" applyFont="1" applyBorder="1" applyAlignment="1">
      <alignment horizontal="center" vertical="center" wrapText="1"/>
    </xf>
    <xf numFmtId="0" fontId="88" fillId="0" borderId="31" xfId="0" applyFont="1" applyBorder="1" applyAlignment="1">
      <alignment horizontal="center" vertical="center" wrapText="1"/>
    </xf>
    <xf numFmtId="0" fontId="45" fillId="8" borderId="39" xfId="0" applyFont="1" applyFill="1" applyBorder="1" applyAlignment="1">
      <alignment horizontal="center" vertical="center" wrapText="1"/>
    </xf>
    <xf numFmtId="0" fontId="88" fillId="0" borderId="39" xfId="0" applyFont="1" applyBorder="1" applyAlignment="1">
      <alignment horizontal="center" vertical="center" wrapText="1"/>
    </xf>
    <xf numFmtId="0" fontId="86" fillId="8" borderId="30" xfId="0" applyFont="1" applyFill="1" applyBorder="1" applyAlignment="1">
      <alignment horizontal="center" vertical="center" wrapText="1"/>
    </xf>
    <xf numFmtId="0" fontId="88" fillId="0" borderId="37"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6" xfId="0" applyFont="1" applyBorder="1" applyAlignment="1">
      <alignment horizontal="center" vertical="center" wrapText="1"/>
    </xf>
    <xf numFmtId="0" fontId="88" fillId="0" borderId="24" xfId="0" applyFont="1" applyBorder="1" applyAlignment="1">
      <alignment horizontal="center" vertical="center" wrapText="1"/>
    </xf>
    <xf numFmtId="0" fontId="88" fillId="0" borderId="25" xfId="0" applyFont="1" applyBorder="1" applyAlignment="1">
      <alignment horizontal="center" vertical="center" wrapText="1"/>
    </xf>
    <xf numFmtId="0" fontId="102" fillId="0" borderId="24" xfId="3" applyFont="1" applyBorder="1" applyAlignment="1">
      <alignment horizontal="center" vertical="center" wrapText="1"/>
    </xf>
    <xf numFmtId="0" fontId="45" fillId="0" borderId="26"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1" xfId="0" applyFont="1" applyBorder="1" applyAlignment="1">
      <alignment horizontal="center" vertical="center" wrapText="1"/>
    </xf>
    <xf numFmtId="0" fontId="102" fillId="0" borderId="29" xfId="3" applyFont="1" applyBorder="1" applyAlignment="1">
      <alignment horizontal="center" vertical="center" wrapText="1"/>
    </xf>
    <xf numFmtId="0" fontId="45" fillId="0" borderId="31" xfId="0" applyFont="1" applyBorder="1" applyAlignment="1">
      <alignment horizontal="center" vertical="center" wrapText="1"/>
    </xf>
    <xf numFmtId="0" fontId="88" fillId="0" borderId="4" xfId="0" applyFont="1" applyBorder="1" applyAlignment="1">
      <alignment horizontal="center" vertical="center" wrapText="1"/>
    </xf>
    <xf numFmtId="0" fontId="88" fillId="0" borderId="0" xfId="0" applyFont="1" applyAlignment="1">
      <alignment horizontal="center" vertical="center" wrapText="1"/>
    </xf>
    <xf numFmtId="0" fontId="88" fillId="0" borderId="42" xfId="0" applyFont="1" applyBorder="1" applyAlignment="1">
      <alignment horizontal="center" vertical="center" wrapText="1"/>
    </xf>
    <xf numFmtId="0" fontId="88" fillId="0" borderId="27" xfId="0" applyFont="1" applyBorder="1" applyAlignment="1">
      <alignment horizontal="center" vertical="center" wrapText="1"/>
    </xf>
    <xf numFmtId="0" fontId="88" fillId="0" borderId="28" xfId="0" applyFont="1" applyBorder="1" applyAlignment="1">
      <alignment horizontal="center" vertical="center" wrapText="1"/>
    </xf>
    <xf numFmtId="0" fontId="92" fillId="7" borderId="11" xfId="0" applyFont="1" applyFill="1" applyBorder="1" applyAlignment="1">
      <alignment horizontal="left" vertical="center" wrapText="1"/>
    </xf>
    <xf numFmtId="0" fontId="88" fillId="7" borderId="12" xfId="0" applyFont="1" applyFill="1" applyBorder="1" applyAlignment="1">
      <alignment horizontal="left" vertical="center" wrapText="1"/>
    </xf>
    <xf numFmtId="0" fontId="88" fillId="7" borderId="0" xfId="0" applyFont="1" applyFill="1" applyAlignment="1">
      <alignment horizontal="left" vertical="center" wrapText="1"/>
    </xf>
    <xf numFmtId="0" fontId="45" fillId="8" borderId="11" xfId="0" applyFont="1" applyFill="1" applyBorder="1" applyAlignment="1">
      <alignment horizontal="left" vertical="center" wrapText="1"/>
    </xf>
    <xf numFmtId="0" fontId="45" fillId="8" borderId="13" xfId="0" applyFont="1" applyFill="1" applyBorder="1" applyAlignment="1">
      <alignment horizontal="left" vertical="center" wrapText="1"/>
    </xf>
    <xf numFmtId="0" fontId="37" fillId="0" borderId="11" xfId="0" applyFont="1" applyBorder="1" applyAlignment="1">
      <alignment horizontal="center" vertical="center" wrapText="1"/>
    </xf>
    <xf numFmtId="0" fontId="37" fillId="0" borderId="13" xfId="0" applyFont="1" applyBorder="1" applyAlignment="1">
      <alignment horizontal="center" vertical="center" wrapText="1"/>
    </xf>
    <xf numFmtId="0" fontId="88" fillId="0" borderId="12" xfId="0" applyFont="1" applyBorder="1" applyAlignment="1">
      <alignment horizontal="center" vertical="center" wrapText="1"/>
    </xf>
    <xf numFmtId="0" fontId="88" fillId="0" borderId="26" xfId="0" applyFont="1" applyBorder="1" applyAlignment="1">
      <alignment horizontal="center" vertical="center" wrapText="1"/>
    </xf>
    <xf numFmtId="0" fontId="45" fillId="8" borderId="7" xfId="0" applyFont="1" applyFill="1" applyBorder="1" applyAlignment="1">
      <alignment horizontal="left" vertical="center" wrapText="1"/>
    </xf>
    <xf numFmtId="0" fontId="45" fillId="8" borderId="9" xfId="0" applyFont="1" applyFill="1" applyBorder="1" applyAlignment="1">
      <alignment horizontal="left" vertical="center" wrapText="1"/>
    </xf>
    <xf numFmtId="1" fontId="37" fillId="0" borderId="7" xfId="0" applyNumberFormat="1" applyFont="1" applyBorder="1" applyAlignment="1">
      <alignment horizontal="center" vertical="center" shrinkToFit="1"/>
    </xf>
    <xf numFmtId="1" fontId="37" fillId="0" borderId="9" xfId="0" applyNumberFormat="1" applyFont="1" applyBorder="1" applyAlignment="1">
      <alignment horizontal="center" vertical="center" shrinkToFit="1"/>
    </xf>
    <xf numFmtId="0" fontId="88" fillId="0" borderId="8" xfId="0" applyFont="1" applyBorder="1" applyAlignment="1">
      <alignment horizontal="center" vertical="center" wrapText="1"/>
    </xf>
    <xf numFmtId="0" fontId="37" fillId="4" borderId="38" xfId="0" applyFont="1" applyFill="1" applyBorder="1" applyAlignment="1">
      <alignment horizontal="center" vertical="center" wrapText="1"/>
    </xf>
    <xf numFmtId="1" fontId="45" fillId="9" borderId="4" xfId="0" applyNumberFormat="1" applyFont="1" applyFill="1" applyBorder="1" applyAlignment="1">
      <alignment horizontal="center" vertical="center" shrinkToFit="1"/>
    </xf>
    <xf numFmtId="1" fontId="45" fillId="9" borderId="0" xfId="0" applyNumberFormat="1" applyFont="1" applyFill="1" applyAlignment="1">
      <alignment horizontal="center" vertical="center" shrinkToFit="1"/>
    </xf>
    <xf numFmtId="1" fontId="45" fillId="9" borderId="42" xfId="0" applyNumberFormat="1" applyFont="1" applyFill="1" applyBorder="1" applyAlignment="1">
      <alignment horizontal="center" vertical="center" shrinkToFit="1"/>
    </xf>
    <xf numFmtId="0" fontId="45" fillId="7" borderId="1" xfId="0" applyFont="1" applyFill="1" applyBorder="1" applyAlignment="1">
      <alignment horizontal="center" vertical="center" wrapText="1"/>
    </xf>
    <xf numFmtId="0" fontId="45" fillId="7" borderId="2" xfId="0" applyFont="1" applyFill="1" applyBorder="1" applyAlignment="1">
      <alignment horizontal="center" vertical="center" wrapText="1"/>
    </xf>
    <xf numFmtId="0" fontId="92" fillId="7" borderId="11" xfId="0" applyFont="1" applyFill="1" applyBorder="1" applyAlignment="1">
      <alignment horizontal="center" vertical="center" wrapText="1"/>
    </xf>
    <xf numFmtId="0" fontId="88" fillId="7" borderId="12" xfId="0" applyFont="1" applyFill="1" applyBorder="1" applyAlignment="1">
      <alignment horizontal="center" vertical="center" wrapText="1"/>
    </xf>
    <xf numFmtId="0" fontId="88" fillId="7" borderId="4" xfId="0" applyFont="1" applyFill="1" applyBorder="1" applyAlignment="1">
      <alignment horizontal="center" vertical="center" wrapText="1"/>
    </xf>
    <xf numFmtId="0" fontId="88" fillId="7" borderId="0" xfId="0" applyFont="1" applyFill="1" applyAlignment="1">
      <alignment horizontal="center" vertical="center" wrapText="1"/>
    </xf>
    <xf numFmtId="0" fontId="45" fillId="8" borderId="1"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11" xfId="0" applyFont="1" applyFill="1" applyBorder="1" applyAlignment="1">
      <alignment horizontal="center" vertical="center" wrapText="1"/>
    </xf>
    <xf numFmtId="0" fontId="45" fillId="8" borderId="12" xfId="0" applyFont="1" applyFill="1" applyBorder="1" applyAlignment="1">
      <alignment horizontal="center" vertical="center" wrapText="1"/>
    </xf>
    <xf numFmtId="1" fontId="37" fillId="0" borderId="12" xfId="0" applyNumberFormat="1" applyFont="1" applyBorder="1" applyAlignment="1">
      <alignment horizontal="center" vertical="center" shrinkToFit="1"/>
    </xf>
    <xf numFmtId="0" fontId="88" fillId="0" borderId="1" xfId="0" applyFont="1" applyBorder="1" applyAlignment="1">
      <alignment horizontal="center" vertical="center" wrapText="1"/>
    </xf>
    <xf numFmtId="0" fontId="88" fillId="0" borderId="2" xfId="0" applyFont="1" applyBorder="1" applyAlignment="1">
      <alignment horizontal="center" vertical="center" wrapText="1"/>
    </xf>
    <xf numFmtId="0" fontId="37" fillId="0" borderId="37" xfId="0" applyFont="1" applyBorder="1" applyAlignment="1">
      <alignment horizontal="center" vertical="center"/>
    </xf>
    <xf numFmtId="0" fontId="45" fillId="7" borderId="7" xfId="0" applyFont="1" applyFill="1" applyBorder="1" applyAlignment="1">
      <alignment horizontal="center" vertical="center" wrapText="1"/>
    </xf>
    <xf numFmtId="0" fontId="45" fillId="7" borderId="8" xfId="0" applyFont="1" applyFill="1" applyBorder="1" applyAlignment="1">
      <alignment horizontal="center" vertical="center" wrapText="1"/>
    </xf>
    <xf numFmtId="0" fontId="45" fillId="7" borderId="5" xfId="0" applyFont="1" applyFill="1" applyBorder="1" applyAlignment="1">
      <alignment horizontal="center" vertical="center" wrapText="1"/>
    </xf>
    <xf numFmtId="0" fontId="92" fillId="7" borderId="4" xfId="0" applyFont="1" applyFill="1" applyBorder="1" applyAlignment="1">
      <alignment horizontal="center" vertical="center" wrapText="1"/>
    </xf>
    <xf numFmtId="0" fontId="7" fillId="8" borderId="0" xfId="0" applyFont="1" applyFill="1" applyAlignment="1">
      <alignment horizontal="center" vertical="center" wrapText="1"/>
    </xf>
    <xf numFmtId="0" fontId="45" fillId="7" borderId="4" xfId="0" applyFont="1" applyFill="1" applyBorder="1" applyAlignment="1">
      <alignment horizontal="center" vertical="center" wrapText="1"/>
    </xf>
    <xf numFmtId="0" fontId="45" fillId="7" borderId="0" xfId="0" applyFont="1" applyFill="1" applyAlignment="1">
      <alignment horizontal="center" vertical="center" wrapText="1"/>
    </xf>
    <xf numFmtId="0" fontId="88" fillId="0" borderId="35" xfId="0" applyFont="1" applyBorder="1" applyAlignment="1">
      <alignment horizontal="center" vertical="center" wrapText="1"/>
    </xf>
    <xf numFmtId="0" fontId="88" fillId="0" borderId="40" xfId="0" applyFont="1" applyBorder="1" applyAlignment="1">
      <alignment horizontal="center" vertical="center" wrapText="1"/>
    </xf>
    <xf numFmtId="0" fontId="89" fillId="8" borderId="34" xfId="0" applyFont="1" applyFill="1" applyBorder="1" applyAlignment="1">
      <alignment horizontal="center" vertical="center" wrapText="1"/>
    </xf>
    <xf numFmtId="0" fontId="99" fillId="8" borderId="34" xfId="0" applyFont="1" applyFill="1" applyBorder="1" applyAlignment="1">
      <alignment horizontal="center" vertical="center" wrapText="1"/>
    </xf>
    <xf numFmtId="0" fontId="92" fillId="7" borderId="7" xfId="0" applyFont="1" applyFill="1" applyBorder="1" applyAlignment="1">
      <alignment horizontal="center" vertical="center" wrapText="1"/>
    </xf>
    <xf numFmtId="0" fontId="88" fillId="7" borderId="8" xfId="0" applyFont="1" applyFill="1" applyBorder="1" applyAlignment="1">
      <alignment horizontal="center" vertical="center" wrapText="1"/>
    </xf>
    <xf numFmtId="1" fontId="37" fillId="0" borderId="37" xfId="0" applyNumberFormat="1" applyFont="1" applyBorder="1" applyAlignment="1">
      <alignment horizontal="center" vertical="center" shrinkToFit="1"/>
    </xf>
    <xf numFmtId="1" fontId="37" fillId="0" borderId="2" xfId="0" applyNumberFormat="1" applyFont="1" applyBorder="1" applyAlignment="1">
      <alignment horizontal="center" vertical="center" shrinkToFit="1"/>
    </xf>
    <xf numFmtId="0" fontId="88" fillId="7" borderId="7" xfId="0" applyFont="1" applyFill="1" applyBorder="1" applyAlignment="1">
      <alignment horizontal="left" vertical="center" wrapText="1"/>
    </xf>
    <xf numFmtId="0" fontId="88" fillId="7" borderId="8" xfId="0" applyFont="1" applyFill="1" applyBorder="1" applyAlignment="1">
      <alignment horizontal="left" vertical="center" wrapText="1"/>
    </xf>
    <xf numFmtId="0" fontId="88" fillId="7" borderId="38" xfId="0" applyFont="1" applyFill="1" applyBorder="1" applyAlignment="1">
      <alignment horizontal="center" vertical="center" wrapText="1"/>
    </xf>
    <xf numFmtId="1" fontId="37" fillId="0" borderId="11" xfId="0" applyNumberFormat="1" applyFont="1" applyBorder="1" applyAlignment="1">
      <alignment horizontal="center" vertical="center" shrinkToFit="1"/>
    </xf>
    <xf numFmtId="1" fontId="37" fillId="0" borderId="13" xfId="0" applyNumberFormat="1" applyFont="1" applyBorder="1" applyAlignment="1">
      <alignment horizontal="center" vertical="center" shrinkToFit="1"/>
    </xf>
    <xf numFmtId="0" fontId="88" fillId="0" borderId="29" xfId="3" applyFont="1" applyBorder="1" applyAlignment="1">
      <alignment horizontal="center" vertical="center" wrapText="1"/>
    </xf>
    <xf numFmtId="0" fontId="88" fillId="0" borderId="39" xfId="0" applyFont="1" applyBorder="1" applyAlignment="1">
      <alignment horizontal="justify" vertical="center" wrapText="1"/>
    </xf>
    <xf numFmtId="0" fontId="88" fillId="0" borderId="30" xfId="0" applyFont="1" applyBorder="1" applyAlignment="1">
      <alignment horizontal="justify" vertical="center" wrapText="1"/>
    </xf>
    <xf numFmtId="0" fontId="88" fillId="0" borderId="31" xfId="0" applyFont="1" applyBorder="1" applyAlignment="1">
      <alignment horizontal="justify" vertical="center" wrapText="1"/>
    </xf>
    <xf numFmtId="0" fontId="88" fillId="0" borderId="29" xfId="0" applyFont="1" applyBorder="1" applyAlignment="1">
      <alignment horizontal="justify" vertical="center" wrapText="1"/>
    </xf>
    <xf numFmtId="0" fontId="21" fillId="7" borderId="25" xfId="0" applyFont="1" applyFill="1" applyBorder="1" applyAlignment="1">
      <alignment horizontal="center" vertical="top"/>
    </xf>
    <xf numFmtId="0" fontId="92" fillId="7" borderId="1" xfId="0" applyFont="1" applyFill="1" applyBorder="1" applyAlignment="1">
      <alignment horizontal="left" vertical="center" wrapText="1"/>
    </xf>
    <xf numFmtId="0" fontId="88" fillId="7" borderId="2" xfId="0" applyFont="1" applyFill="1" applyBorder="1" applyAlignment="1">
      <alignment horizontal="left" vertical="center" wrapText="1"/>
    </xf>
    <xf numFmtId="0" fontId="92" fillId="7" borderId="37" xfId="0" applyFont="1" applyFill="1" applyBorder="1" applyAlignment="1">
      <alignment horizontal="center" vertical="center" wrapText="1"/>
    </xf>
    <xf numFmtId="0" fontId="88" fillId="7" borderId="37" xfId="0" applyFont="1" applyFill="1" applyBorder="1" applyAlignment="1">
      <alignment horizontal="center" vertical="center" wrapText="1"/>
    </xf>
    <xf numFmtId="0" fontId="21" fillId="0" borderId="0" xfId="0" applyFont="1" applyAlignment="1">
      <alignment horizontal="center" vertical="top"/>
    </xf>
    <xf numFmtId="0" fontId="45" fillId="7" borderId="28" xfId="0" applyFont="1" applyFill="1" applyBorder="1" applyAlignment="1">
      <alignment horizontal="center" vertical="center" wrapText="1"/>
    </xf>
    <xf numFmtId="0" fontId="45" fillId="9" borderId="4" xfId="0" applyFont="1" applyFill="1" applyBorder="1" applyAlignment="1">
      <alignment horizontal="center" vertical="center" wrapText="1"/>
    </xf>
    <xf numFmtId="0" fontId="45" fillId="9" borderId="0" xfId="0" applyFont="1" applyFill="1" applyAlignment="1">
      <alignment horizontal="center" vertical="center" wrapText="1"/>
    </xf>
    <xf numFmtId="0" fontId="45" fillId="9" borderId="42" xfId="0" applyFont="1" applyFill="1" applyBorder="1" applyAlignment="1">
      <alignment horizontal="center" vertical="center" wrapText="1"/>
    </xf>
    <xf numFmtId="0" fontId="88" fillId="7" borderId="11" xfId="0" applyFont="1" applyFill="1" applyBorder="1" applyAlignment="1">
      <alignment horizontal="left" vertical="center" wrapText="1"/>
    </xf>
    <xf numFmtId="0" fontId="27" fillId="9" borderId="34"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98"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73" fillId="7" borderId="11" xfId="0" applyFont="1" applyFill="1" applyBorder="1" applyAlignment="1">
      <alignment horizontal="center" vertical="top" wrapText="1"/>
    </xf>
    <xf numFmtId="0" fontId="73" fillId="7" borderId="12" xfId="0" applyFont="1" applyFill="1" applyBorder="1" applyAlignment="1">
      <alignment horizontal="center" vertical="top" wrapText="1"/>
    </xf>
    <xf numFmtId="0" fontId="73" fillId="7" borderId="13" xfId="0" applyFont="1" applyFill="1" applyBorder="1" applyAlignment="1">
      <alignment horizontal="center" vertical="top" wrapText="1"/>
    </xf>
    <xf numFmtId="0" fontId="73" fillId="8" borderId="11" xfId="0" applyFont="1" applyFill="1" applyBorder="1" applyAlignment="1">
      <alignment horizontal="left" vertical="top" wrapText="1"/>
    </xf>
    <xf numFmtId="0" fontId="73" fillId="8" borderId="13" xfId="0" applyFont="1" applyFill="1" applyBorder="1" applyAlignment="1">
      <alignment horizontal="left" vertical="top" wrapText="1"/>
    </xf>
    <xf numFmtId="1" fontId="100" fillId="0" borderId="11" xfId="0" applyNumberFormat="1" applyFont="1" applyBorder="1" applyAlignment="1">
      <alignment horizontal="left" vertical="top" shrinkToFit="1"/>
    </xf>
    <xf numFmtId="1" fontId="100" fillId="0" borderId="12" xfId="0" applyNumberFormat="1" applyFont="1" applyBorder="1" applyAlignment="1">
      <alignment horizontal="left" vertical="top" shrinkToFit="1"/>
    </xf>
    <xf numFmtId="1" fontId="100" fillId="0" borderId="13" xfId="0" applyNumberFormat="1" applyFont="1" applyBorder="1" applyAlignment="1">
      <alignment horizontal="left" vertical="top" shrinkToFit="1"/>
    </xf>
    <xf numFmtId="0" fontId="21" fillId="0" borderId="11" xfId="0" applyFont="1" applyBorder="1" applyAlignment="1">
      <alignment horizontal="left" vertical="top" wrapText="1"/>
    </xf>
    <xf numFmtId="0" fontId="21" fillId="0" borderId="13" xfId="0" applyFont="1" applyBorder="1" applyAlignment="1">
      <alignment horizontal="left" vertical="top" wrapText="1"/>
    </xf>
    <xf numFmtId="0" fontId="73" fillId="0" borderId="11" xfId="0" applyFont="1" applyBorder="1" applyAlignment="1">
      <alignment horizontal="left" vertical="top" wrapText="1"/>
    </xf>
    <xf numFmtId="0" fontId="73" fillId="0" borderId="13" xfId="0" applyFont="1" applyBorder="1" applyAlignment="1">
      <alignment horizontal="left" vertical="top" wrapText="1"/>
    </xf>
    <xf numFmtId="1" fontId="26" fillId="0" borderId="11" xfId="0" applyNumberFormat="1" applyFont="1" applyBorder="1" applyAlignment="1">
      <alignment horizontal="left" vertical="center" wrapText="1" shrinkToFit="1"/>
    </xf>
    <xf numFmtId="1" fontId="26" fillId="0" borderId="12" xfId="0" applyNumberFormat="1" applyFont="1" applyBorder="1" applyAlignment="1">
      <alignment horizontal="left" vertical="center" shrinkToFit="1"/>
    </xf>
    <xf numFmtId="1" fontId="26" fillId="0" borderId="13" xfId="0" applyNumberFormat="1" applyFont="1" applyBorder="1" applyAlignment="1">
      <alignment horizontal="left" vertical="center" shrinkToFit="1"/>
    </xf>
    <xf numFmtId="1" fontId="26" fillId="0" borderId="11" xfId="0" applyNumberFormat="1" applyFont="1" applyBorder="1" applyAlignment="1">
      <alignment horizontal="left" vertical="top" wrapText="1" shrinkToFit="1"/>
    </xf>
    <xf numFmtId="1" fontId="26" fillId="0" borderId="12" xfId="0" applyNumberFormat="1" applyFont="1" applyBorder="1" applyAlignment="1">
      <alignment horizontal="left" vertical="top" wrapText="1" shrinkToFit="1"/>
    </xf>
    <xf numFmtId="1" fontId="26" fillId="0" borderId="13" xfId="0" applyNumberFormat="1" applyFont="1" applyBorder="1" applyAlignment="1">
      <alignment horizontal="left" vertical="top" wrapText="1" shrinkToFit="1"/>
    </xf>
    <xf numFmtId="0" fontId="74" fillId="8" borderId="11" xfId="0" applyFont="1" applyFill="1" applyBorder="1" applyAlignment="1">
      <alignment horizontal="left" vertical="center" wrapText="1"/>
    </xf>
    <xf numFmtId="0" fontId="74" fillId="8" borderId="12" xfId="0" applyFont="1" applyFill="1" applyBorder="1" applyAlignment="1">
      <alignment horizontal="left" vertical="center" wrapText="1"/>
    </xf>
    <xf numFmtId="0" fontId="74" fillId="8" borderId="13" xfId="0" applyFont="1" applyFill="1" applyBorder="1" applyAlignment="1">
      <alignment horizontal="left" vertical="center" wrapText="1"/>
    </xf>
    <xf numFmtId="1" fontId="100" fillId="0" borderId="11" xfId="0" applyNumberFormat="1" applyFont="1" applyBorder="1" applyAlignment="1">
      <alignment horizontal="left" vertical="center" shrinkToFit="1"/>
    </xf>
    <xf numFmtId="1" fontId="100" fillId="0" borderId="12" xfId="0" applyNumberFormat="1" applyFont="1" applyBorder="1" applyAlignment="1">
      <alignment horizontal="left" vertical="center" shrinkToFit="1"/>
    </xf>
    <xf numFmtId="1" fontId="100" fillId="0" borderId="13" xfId="0" applyNumberFormat="1" applyFont="1" applyBorder="1" applyAlignment="1">
      <alignment horizontal="left" vertical="center" shrinkToFit="1"/>
    </xf>
    <xf numFmtId="1" fontId="100" fillId="0" borderId="11" xfId="0" applyNumberFormat="1" applyFont="1" applyBorder="1" applyAlignment="1">
      <alignment horizontal="left" vertical="center" wrapText="1" shrinkToFit="1"/>
    </xf>
    <xf numFmtId="1" fontId="100" fillId="0" borderId="12" xfId="0" applyNumberFormat="1" applyFont="1" applyBorder="1" applyAlignment="1">
      <alignment horizontal="left" vertical="center" wrapText="1" shrinkToFit="1"/>
    </xf>
    <xf numFmtId="1" fontId="100" fillId="0" borderId="13" xfId="0" applyNumberFormat="1" applyFont="1" applyBorder="1" applyAlignment="1">
      <alignment horizontal="left" vertical="center" wrapText="1" shrinkToFi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6" fillId="7" borderId="39" xfId="2" applyFont="1" applyFill="1" applyBorder="1" applyAlignment="1">
      <alignment horizontal="center" vertical="center"/>
    </xf>
    <xf numFmtId="0" fontId="16" fillId="7" borderId="28" xfId="2" applyFont="1" applyFill="1" applyBorder="1" applyAlignment="1">
      <alignment horizontal="center" vertical="center"/>
    </xf>
    <xf numFmtId="0" fontId="12"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4" fillId="0" borderId="29" xfId="0" applyNumberFormat="1" applyFont="1" applyBorder="1" applyAlignment="1">
      <alignment horizontal="center" vertical="center" shrinkToFit="1"/>
    </xf>
    <xf numFmtId="1" fontId="4" fillId="0" borderId="30" xfId="0" applyNumberFormat="1" applyFont="1" applyBorder="1" applyAlignment="1">
      <alignment horizontal="center" vertical="center" shrinkToFit="1"/>
    </xf>
    <xf numFmtId="1" fontId="4" fillId="0" borderId="31" xfId="0" applyNumberFormat="1" applyFont="1" applyBorder="1" applyAlignment="1">
      <alignment horizontal="center" vertical="center" shrinkToFit="1"/>
    </xf>
    <xf numFmtId="0" fontId="53" fillId="17" borderId="34" xfId="0" applyFont="1" applyFill="1" applyBorder="1" applyAlignment="1">
      <alignment horizontal="center" vertical="center" wrapText="1"/>
    </xf>
    <xf numFmtId="0" fontId="17" fillId="17" borderId="34" xfId="2" applyFont="1" applyFill="1" applyBorder="1" applyAlignment="1">
      <alignment horizontal="center" vertical="center" wrapText="1"/>
    </xf>
    <xf numFmtId="0" fontId="24" fillId="9" borderId="30" xfId="2" applyFont="1" applyFill="1" applyBorder="1" applyAlignment="1">
      <alignment horizontal="center" vertical="center" wrapText="1"/>
    </xf>
    <xf numFmtId="0" fontId="24" fillId="9" borderId="31" xfId="2" applyFont="1" applyFill="1" applyBorder="1" applyAlignment="1">
      <alignment horizontal="center" vertical="center" wrapText="1"/>
    </xf>
    <xf numFmtId="0" fontId="52" fillId="19" borderId="42" xfId="0" applyFont="1" applyFill="1" applyBorder="1" applyAlignment="1">
      <alignment horizontal="center" vertical="center"/>
    </xf>
    <xf numFmtId="0" fontId="24" fillId="17" borderId="37" xfId="2" applyFont="1" applyFill="1" applyBorder="1" applyAlignment="1">
      <alignment horizontal="center" vertical="center" wrapText="1"/>
    </xf>
    <xf numFmtId="0" fontId="24" fillId="17" borderId="45" xfId="2" applyFont="1" applyFill="1" applyBorder="1" applyAlignment="1">
      <alignment horizontal="center" vertical="center" wrapText="1"/>
    </xf>
    <xf numFmtId="0" fontId="19" fillId="0" borderId="37" xfId="2" applyFont="1" applyBorder="1" applyAlignment="1">
      <alignment horizontal="center" vertical="center" wrapText="1"/>
    </xf>
    <xf numFmtId="0" fontId="19" fillId="0" borderId="45" xfId="2" applyFont="1" applyBorder="1" applyAlignment="1">
      <alignment horizontal="center" vertical="center" wrapText="1"/>
    </xf>
    <xf numFmtId="0" fontId="19" fillId="16" borderId="37" xfId="2" applyFont="1" applyFill="1" applyBorder="1" applyAlignment="1">
      <alignment horizontal="center" vertical="center" wrapText="1"/>
    </xf>
    <xf numFmtId="0" fontId="19" fillId="16" borderId="45" xfId="2" applyFont="1" applyFill="1" applyBorder="1" applyAlignment="1">
      <alignment horizontal="center" vertical="center" wrapText="1"/>
    </xf>
    <xf numFmtId="0" fontId="46" fillId="0" borderId="34" xfId="0" applyFont="1" applyBorder="1" applyAlignment="1">
      <alignment horizontal="center" vertical="center" wrapText="1"/>
    </xf>
    <xf numFmtId="0" fontId="48" fillId="0" borderId="37" xfId="0" applyFont="1" applyBorder="1" applyAlignment="1">
      <alignment horizontal="center" vertical="center"/>
    </xf>
    <xf numFmtId="9" fontId="47" fillId="0" borderId="34" xfId="1" applyFont="1" applyBorder="1" applyAlignment="1">
      <alignment horizontal="center" vertical="center"/>
    </xf>
    <xf numFmtId="9" fontId="48" fillId="0" borderId="37" xfId="1" applyFont="1" applyBorder="1" applyAlignment="1">
      <alignment horizontal="center" vertical="center"/>
    </xf>
    <xf numFmtId="0" fontId="49" fillId="18" borderId="29" xfId="2" applyFont="1" applyFill="1" applyBorder="1" applyAlignment="1">
      <alignment horizontal="center" vertical="center" wrapText="1"/>
    </xf>
    <xf numFmtId="0" fontId="49" fillId="18" borderId="30" xfId="2" applyFont="1" applyFill="1" applyBorder="1" applyAlignment="1">
      <alignment horizontal="center" vertical="center" wrapText="1"/>
    </xf>
    <xf numFmtId="0" fontId="49" fillId="18" borderId="31" xfId="2" applyFont="1" applyFill="1" applyBorder="1" applyAlignment="1">
      <alignment horizontal="center" vertical="center" wrapText="1"/>
    </xf>
    <xf numFmtId="0" fontId="17" fillId="17" borderId="34" xfId="2" applyFont="1" applyFill="1" applyBorder="1" applyAlignment="1">
      <alignment horizontal="center" vertical="center"/>
    </xf>
    <xf numFmtId="0" fontId="50" fillId="8" borderId="34" xfId="2" applyFont="1" applyFill="1" applyBorder="1" applyAlignment="1">
      <alignment horizontal="center" vertical="center" wrapText="1"/>
    </xf>
    <xf numFmtId="0" fontId="50" fillId="8" borderId="34" xfId="2" applyFont="1" applyFill="1" applyBorder="1" applyAlignment="1">
      <alignment horizontal="center" vertical="center"/>
    </xf>
    <xf numFmtId="0" fontId="17" fillId="9" borderId="24" xfId="2" applyFont="1" applyFill="1" applyBorder="1" applyAlignment="1">
      <alignment horizontal="center" vertical="center" wrapText="1"/>
    </xf>
    <xf numFmtId="0" fontId="17" fillId="9" borderId="25" xfId="2" applyFont="1" applyFill="1" applyBorder="1" applyAlignment="1">
      <alignment horizontal="center" vertical="center" wrapText="1"/>
    </xf>
    <xf numFmtId="0" fontId="17" fillId="9" borderId="26" xfId="2" applyFont="1" applyFill="1" applyBorder="1" applyAlignment="1">
      <alignment horizontal="center" vertical="center" wrapText="1"/>
    </xf>
    <xf numFmtId="0" fontId="17" fillId="9" borderId="27" xfId="2" applyFont="1" applyFill="1" applyBorder="1" applyAlignment="1">
      <alignment horizontal="center" vertical="center" wrapText="1"/>
    </xf>
    <xf numFmtId="0" fontId="17" fillId="9" borderId="39" xfId="2" applyFont="1" applyFill="1" applyBorder="1" applyAlignment="1">
      <alignment horizontal="center" vertical="center" wrapText="1"/>
    </xf>
    <xf numFmtId="0" fontId="17" fillId="9" borderId="28" xfId="2" applyFont="1" applyFill="1" applyBorder="1" applyAlignment="1">
      <alignment horizontal="center" vertical="center" wrapText="1"/>
    </xf>
    <xf numFmtId="0" fontId="55" fillId="19" borderId="29" xfId="0" applyFont="1" applyFill="1" applyBorder="1" applyAlignment="1">
      <alignment horizontal="center" vertical="center" wrapText="1"/>
    </xf>
    <xf numFmtId="0" fontId="55" fillId="19" borderId="30" xfId="0" applyFont="1" applyFill="1" applyBorder="1" applyAlignment="1">
      <alignment horizontal="center" vertical="center" wrapText="1"/>
    </xf>
    <xf numFmtId="0" fontId="55" fillId="19" borderId="31" xfId="0" applyFont="1" applyFill="1" applyBorder="1" applyAlignment="1">
      <alignment horizontal="center" vertical="center" wrapText="1"/>
    </xf>
    <xf numFmtId="0" fontId="17" fillId="17" borderId="37" xfId="2" applyFont="1" applyFill="1" applyBorder="1" applyAlignment="1">
      <alignment horizontal="center" vertical="center" wrapText="1"/>
    </xf>
    <xf numFmtId="0" fontId="17" fillId="17" borderId="38" xfId="2" applyFont="1" applyFill="1" applyBorder="1" applyAlignment="1">
      <alignment horizontal="center" vertical="center" wrapText="1"/>
    </xf>
    <xf numFmtId="0" fontId="17" fillId="8" borderId="37" xfId="2" applyFont="1" applyFill="1" applyBorder="1" applyAlignment="1">
      <alignment horizontal="center" vertical="center" wrapText="1"/>
    </xf>
    <xf numFmtId="0" fontId="17" fillId="8" borderId="38" xfId="2" applyFont="1" applyFill="1" applyBorder="1" applyAlignment="1">
      <alignment horizontal="center" vertical="center" wrapText="1"/>
    </xf>
    <xf numFmtId="0" fontId="52" fillId="19" borderId="34" xfId="0" applyFont="1" applyFill="1" applyBorder="1" applyAlignment="1">
      <alignment horizontal="center" vertical="center"/>
    </xf>
    <xf numFmtId="0" fontId="24" fillId="8" borderId="37" xfId="2" applyFont="1" applyFill="1" applyBorder="1" applyAlignment="1">
      <alignment horizontal="center" vertical="center" wrapText="1"/>
    </xf>
    <xf numFmtId="0" fontId="24" fillId="8" borderId="45" xfId="2" applyFont="1" applyFill="1" applyBorder="1" applyAlignment="1">
      <alignment horizontal="center" vertical="center" wrapText="1"/>
    </xf>
    <xf numFmtId="0" fontId="17" fillId="9" borderId="29" xfId="2" applyFont="1" applyFill="1" applyBorder="1" applyAlignment="1">
      <alignment horizontal="center" vertical="center" wrapText="1"/>
    </xf>
    <xf numFmtId="0" fontId="17" fillId="9" borderId="30" xfId="2" applyFont="1" applyFill="1" applyBorder="1" applyAlignment="1">
      <alignment horizontal="center" vertical="center" wrapText="1"/>
    </xf>
    <xf numFmtId="0" fontId="17" fillId="9" borderId="31" xfId="2" applyFont="1" applyFill="1" applyBorder="1" applyAlignment="1">
      <alignment horizontal="center" vertical="center" wrapText="1"/>
    </xf>
    <xf numFmtId="0" fontId="24" fillId="8" borderId="38" xfId="2" applyFont="1" applyFill="1" applyBorder="1" applyAlignment="1">
      <alignment horizontal="center" vertical="center" wrapText="1"/>
    </xf>
    <xf numFmtId="0" fontId="19" fillId="0" borderId="37" xfId="2" applyFont="1" applyBorder="1" applyAlignment="1">
      <alignment horizontal="justify" vertical="center" wrapText="1"/>
    </xf>
    <xf numFmtId="0" fontId="19" fillId="0" borderId="38" xfId="2" applyFont="1" applyBorder="1" applyAlignment="1">
      <alignment horizontal="justify" vertical="center" wrapText="1"/>
    </xf>
    <xf numFmtId="0" fontId="19" fillId="16" borderId="38" xfId="2" applyFont="1" applyFill="1" applyBorder="1" applyAlignment="1">
      <alignment horizontal="center" vertical="center" wrapText="1"/>
    </xf>
    <xf numFmtId="0" fontId="19" fillId="0" borderId="38" xfId="2" applyFont="1" applyBorder="1" applyAlignment="1">
      <alignment horizontal="center" vertical="center" wrapText="1"/>
    </xf>
    <xf numFmtId="9" fontId="19" fillId="0" borderId="37" xfId="1" applyFont="1" applyBorder="1" applyAlignment="1">
      <alignment horizontal="center" vertical="center"/>
    </xf>
    <xf numFmtId="9" fontId="19" fillId="0" borderId="38" xfId="1" applyFont="1" applyBorder="1" applyAlignment="1">
      <alignment horizontal="center" vertical="center"/>
    </xf>
    <xf numFmtId="0" fontId="52" fillId="19" borderId="29" xfId="0" applyFont="1" applyFill="1" applyBorder="1" applyAlignment="1">
      <alignment horizontal="center" vertical="center"/>
    </xf>
    <xf numFmtId="0" fontId="52" fillId="19" borderId="30" xfId="0" applyFont="1" applyFill="1" applyBorder="1" applyAlignment="1">
      <alignment horizontal="center" vertical="center"/>
    </xf>
    <xf numFmtId="0" fontId="52" fillId="19" borderId="31" xfId="0" applyFont="1" applyFill="1" applyBorder="1" applyAlignment="1">
      <alignment horizontal="center" vertical="center"/>
    </xf>
    <xf numFmtId="0" fontId="26" fillId="0" borderId="24" xfId="0" applyFont="1" applyBorder="1" applyAlignment="1">
      <alignment horizontal="center" vertical="center"/>
    </xf>
    <xf numFmtId="0" fontId="26" fillId="0" borderId="26" xfId="0" applyFont="1" applyBorder="1" applyAlignment="1">
      <alignment horizontal="center" vertical="center"/>
    </xf>
    <xf numFmtId="0" fontId="26" fillId="0" borderId="27" xfId="0" applyFont="1" applyBorder="1" applyAlignment="1">
      <alignment horizontal="center" vertical="center"/>
    </xf>
    <xf numFmtId="0" fontId="26" fillId="0" borderId="28" xfId="0" applyFont="1" applyBorder="1" applyAlignment="1">
      <alignment horizontal="center" vertical="center"/>
    </xf>
    <xf numFmtId="0" fontId="26" fillId="0" borderId="34" xfId="0" applyFont="1" applyBorder="1" applyAlignment="1">
      <alignment horizontal="center" vertical="center" wrapText="1"/>
    </xf>
    <xf numFmtId="0" fontId="19"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1" fillId="0" borderId="37" xfId="0" applyFont="1" applyBorder="1" applyAlignment="1">
      <alignment horizontal="center" vertical="center"/>
    </xf>
    <xf numFmtId="0" fontId="21" fillId="14" borderId="34" xfId="0" applyFont="1" applyFill="1" applyBorder="1" applyAlignment="1">
      <alignment horizontal="center" vertical="top"/>
    </xf>
    <xf numFmtId="0" fontId="0" fillId="0" borderId="32" xfId="0" applyBorder="1" applyAlignment="1">
      <alignment horizontal="center" vertical="top"/>
    </xf>
    <xf numFmtId="0" fontId="7" fillId="26" borderId="39"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6"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5" fillId="0" borderId="11" xfId="0" applyFont="1" applyBorder="1" applyAlignment="1">
      <alignment horizontal="center" vertical="center" wrapText="1"/>
    </xf>
    <xf numFmtId="1" fontId="33" fillId="0" borderId="34" xfId="0" applyNumberFormat="1" applyFont="1" applyBorder="1" applyAlignment="1">
      <alignment horizontal="center" vertical="top" shrinkToFit="1"/>
    </xf>
    <xf numFmtId="1" fontId="33" fillId="0" borderId="12" xfId="0" applyNumberFormat="1" applyFont="1" applyBorder="1" applyAlignment="1">
      <alignment horizontal="center" vertical="top" shrinkToFit="1"/>
    </xf>
    <xf numFmtId="0" fontId="29" fillId="0" borderId="34" xfId="0" applyFont="1" applyBorder="1" applyAlignment="1">
      <alignment horizontal="center" vertical="top" wrapText="1"/>
    </xf>
    <xf numFmtId="1" fontId="44" fillId="9" borderId="4" xfId="0" applyNumberFormat="1" applyFont="1" applyFill="1" applyBorder="1" applyAlignment="1">
      <alignment horizontal="center" vertical="top" shrinkToFit="1"/>
    </xf>
    <xf numFmtId="1" fontId="44" fillId="9" borderId="0" xfId="0" applyNumberFormat="1" applyFont="1" applyFill="1" applyAlignment="1">
      <alignment horizontal="center" vertical="top" shrinkToFit="1"/>
    </xf>
    <xf numFmtId="1" fontId="44" fillId="9" borderId="42" xfId="0" applyNumberFormat="1" applyFont="1" applyFill="1" applyBorder="1" applyAlignment="1">
      <alignment horizontal="center" vertical="top" shrinkToFit="1"/>
    </xf>
    <xf numFmtId="0" fontId="31" fillId="17" borderId="1" xfId="0" applyFont="1" applyFill="1" applyBorder="1" applyAlignment="1">
      <alignment horizontal="center" vertical="center" wrapText="1"/>
    </xf>
    <xf numFmtId="0" fontId="31" fillId="17" borderId="2" xfId="0" applyFont="1" applyFill="1" applyBorder="1" applyAlignment="1">
      <alignment horizontal="center" vertical="center" wrapText="1"/>
    </xf>
    <xf numFmtId="0" fontId="30" fillId="17" borderId="11" xfId="0" applyFont="1" applyFill="1" applyBorder="1" applyAlignment="1">
      <alignment horizontal="center" vertical="center" wrapText="1"/>
    </xf>
    <xf numFmtId="0" fontId="29" fillId="17" borderId="12" xfId="0" applyFont="1" applyFill="1" applyBorder="1" applyAlignment="1">
      <alignment horizontal="center" vertical="center" wrapText="1"/>
    </xf>
    <xf numFmtId="0" fontId="13" fillId="8" borderId="11" xfId="0" applyFont="1" applyFill="1" applyBorder="1" applyAlignment="1">
      <alignment horizontal="left" wrapText="1"/>
    </xf>
    <xf numFmtId="0" fontId="13" fillId="8" borderId="13" xfId="0" applyFont="1" applyFill="1" applyBorder="1" applyAlignment="1">
      <alignment horizontal="left"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34" fillId="0" borderId="11" xfId="0" applyFont="1" applyBorder="1" applyAlignment="1">
      <alignment horizontal="right" vertical="top" wrapText="1"/>
    </xf>
    <xf numFmtId="0" fontId="35" fillId="0" borderId="12" xfId="0" applyFont="1" applyBorder="1" applyAlignment="1">
      <alignment horizontal="right" vertical="top" wrapText="1"/>
    </xf>
    <xf numFmtId="0" fontId="32" fillId="6" borderId="34" xfId="0" applyFont="1" applyFill="1" applyBorder="1" applyAlignment="1">
      <alignment horizontal="center" wrapText="1"/>
    </xf>
    <xf numFmtId="0" fontId="29" fillId="17" borderId="4" xfId="0" applyFont="1" applyFill="1" applyBorder="1" applyAlignment="1">
      <alignment horizontal="center" vertical="top" wrapText="1"/>
    </xf>
    <xf numFmtId="0" fontId="29" fillId="17" borderId="0" xfId="0" applyFont="1" applyFill="1" applyAlignment="1">
      <alignment horizontal="center" vertical="top" wrapText="1"/>
    </xf>
    <xf numFmtId="0" fontId="31" fillId="8" borderId="1" xfId="0" applyFont="1" applyFill="1" applyBorder="1" applyAlignment="1">
      <alignment horizontal="center" vertical="top" wrapText="1"/>
    </xf>
    <xf numFmtId="0" fontId="31" fillId="8" borderId="2" xfId="0" applyFont="1" applyFill="1" applyBorder="1" applyAlignment="1">
      <alignment horizontal="center" vertical="top" wrapText="1"/>
    </xf>
    <xf numFmtId="0" fontId="31" fillId="8" borderId="3" xfId="0" applyFont="1" applyFill="1" applyBorder="1" applyAlignment="1">
      <alignment horizontal="center" vertical="top" wrapText="1"/>
    </xf>
    <xf numFmtId="0" fontId="31" fillId="8" borderId="11" xfId="0" applyFont="1" applyFill="1" applyBorder="1" applyAlignment="1">
      <alignment horizontal="center" vertical="top" wrapText="1"/>
    </xf>
    <xf numFmtId="0" fontId="31" fillId="8" borderId="12" xfId="0" applyFont="1" applyFill="1" applyBorder="1" applyAlignment="1">
      <alignment horizontal="center" vertical="top" wrapText="1"/>
    </xf>
    <xf numFmtId="0" fontId="31" fillId="8" borderId="34" xfId="0" applyFont="1" applyFill="1" applyBorder="1" applyAlignment="1">
      <alignment horizontal="center" vertical="top" wrapText="1"/>
    </xf>
    <xf numFmtId="0" fontId="31" fillId="8" borderId="11" xfId="0" applyFont="1" applyFill="1" applyBorder="1" applyAlignment="1">
      <alignment horizontal="left" vertical="top" wrapText="1"/>
    </xf>
    <xf numFmtId="0" fontId="31" fillId="8" borderId="13" xfId="0" applyFont="1" applyFill="1" applyBorder="1" applyAlignment="1">
      <alignment horizontal="left" vertical="top" wrapText="1"/>
    </xf>
    <xf numFmtId="1" fontId="33" fillId="0" borderId="11" xfId="0" applyNumberFormat="1" applyFont="1" applyBorder="1" applyAlignment="1">
      <alignment horizontal="center" vertical="top" shrinkToFit="1"/>
    </xf>
    <xf numFmtId="1" fontId="33" fillId="0" borderId="13" xfId="0" applyNumberFormat="1" applyFont="1" applyBorder="1" applyAlignment="1">
      <alignment horizontal="center" vertical="top" shrinkToFit="1"/>
    </xf>
    <xf numFmtId="0" fontId="34" fillId="0" borderId="7" xfId="0" applyFont="1" applyBorder="1" applyAlignment="1">
      <alignment horizontal="right" vertical="top" wrapText="1"/>
    </xf>
    <xf numFmtId="0" fontId="35" fillId="0" borderId="8" xfId="0" applyFont="1" applyBorder="1" applyAlignment="1">
      <alignment horizontal="right" vertical="top" wrapText="1"/>
    </xf>
    <xf numFmtId="0" fontId="36" fillId="4" borderId="38" xfId="0" applyFont="1" applyFill="1" applyBorder="1" applyAlignment="1">
      <alignment horizontal="center" wrapText="1"/>
    </xf>
    <xf numFmtId="0" fontId="37" fillId="0" borderId="11" xfId="0" applyFont="1" applyBorder="1" applyAlignment="1">
      <alignment horizontal="center" wrapText="1"/>
    </xf>
    <xf numFmtId="0" fontId="37" fillId="0" borderId="13" xfId="0" applyFont="1" applyBorder="1" applyAlignment="1">
      <alignment horizontal="center" wrapText="1"/>
    </xf>
    <xf numFmtId="0" fontId="32" fillId="5" borderId="34" xfId="0" applyFont="1" applyFill="1" applyBorder="1" applyAlignment="1">
      <alignment horizontal="center" wrapText="1"/>
    </xf>
    <xf numFmtId="0" fontId="30" fillId="17" borderId="11" xfId="0" applyFont="1" applyFill="1" applyBorder="1" applyAlignment="1">
      <alignment horizontal="left" vertical="top" wrapText="1" indent="10"/>
    </xf>
    <xf numFmtId="0" fontId="29" fillId="17" borderId="12" xfId="0" applyFont="1" applyFill="1" applyBorder="1" applyAlignment="1">
      <alignment horizontal="left" vertical="top" wrapText="1" indent="10"/>
    </xf>
    <xf numFmtId="0" fontId="29" fillId="17" borderId="0" xfId="0" applyFont="1" applyFill="1" applyAlignment="1">
      <alignment horizontal="left" vertical="top" wrapText="1" indent="10"/>
    </xf>
    <xf numFmtId="0" fontId="30" fillId="17" borderId="34" xfId="0" applyFont="1" applyFill="1" applyBorder="1" applyAlignment="1">
      <alignment horizontal="center" vertical="top" wrapText="1"/>
    </xf>
    <xf numFmtId="0" fontId="29" fillId="17" borderId="34" xfId="0" applyFont="1" applyFill="1" applyBorder="1" applyAlignment="1">
      <alignment horizontal="center" vertical="top" wrapText="1"/>
    </xf>
    <xf numFmtId="0" fontId="29" fillId="0" borderId="4" xfId="0" applyFont="1" applyBorder="1" applyAlignment="1">
      <alignment horizontal="center" vertical="top" wrapText="1"/>
    </xf>
    <xf numFmtId="0" fontId="29" fillId="0" borderId="0" xfId="0" applyFont="1" applyAlignment="1">
      <alignment horizontal="center" vertical="top" wrapText="1"/>
    </xf>
    <xf numFmtId="0" fontId="29" fillId="0" borderId="42" xfId="0" applyFont="1" applyBorder="1" applyAlignment="1">
      <alignment horizontal="center" vertical="top"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31" fillId="9" borderId="4" xfId="0" applyFont="1" applyFill="1" applyBorder="1" applyAlignment="1">
      <alignment horizontal="center" vertical="center" wrapText="1"/>
    </xf>
    <xf numFmtId="0" fontId="31" fillId="9" borderId="0" xfId="0" applyFont="1" applyFill="1" applyAlignment="1">
      <alignment horizontal="center" vertical="center" wrapText="1"/>
    </xf>
    <xf numFmtId="0" fontId="31" fillId="9" borderId="42" xfId="0" applyFont="1" applyFill="1" applyBorder="1" applyAlignment="1">
      <alignment horizontal="center" vertical="center" wrapText="1"/>
    </xf>
    <xf numFmtId="0" fontId="29" fillId="17" borderId="11" xfId="0" applyFont="1" applyFill="1" applyBorder="1" applyAlignment="1">
      <alignment horizontal="left" vertical="top" wrapText="1" indent="10"/>
    </xf>
    <xf numFmtId="0" fontId="29"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29" fillId="0" borderId="27" xfId="0" applyFont="1" applyBorder="1" applyAlignment="1">
      <alignment horizontal="center" vertical="top" wrapText="1"/>
    </xf>
    <xf numFmtId="0" fontId="29" fillId="0" borderId="28" xfId="0" applyFont="1" applyBorder="1" applyAlignment="1">
      <alignment horizontal="center" vertical="top" wrapText="1"/>
    </xf>
    <xf numFmtId="0" fontId="29" fillId="0" borderId="39" xfId="0" applyFont="1" applyBorder="1" applyAlignment="1">
      <alignment horizontal="center" vertical="top" wrapText="1"/>
    </xf>
    <xf numFmtId="0" fontId="31" fillId="17" borderId="7" xfId="0" applyFont="1" applyFill="1" applyBorder="1" applyAlignment="1">
      <alignment horizontal="center" vertical="center" wrapText="1"/>
    </xf>
    <xf numFmtId="0" fontId="31" fillId="17" borderId="8" xfId="0" applyFont="1" applyFill="1" applyBorder="1" applyAlignment="1">
      <alignment horizontal="center" vertical="center" wrapText="1"/>
    </xf>
    <xf numFmtId="0" fontId="31" fillId="17" borderId="5" xfId="0" applyFont="1" applyFill="1" applyBorder="1" applyAlignment="1">
      <alignment horizontal="center" vertical="center" wrapText="1"/>
    </xf>
    <xf numFmtId="0" fontId="30" fillId="17" borderId="4" xfId="0" applyFont="1" applyFill="1" applyBorder="1" applyAlignment="1">
      <alignment horizontal="center" vertical="center" wrapText="1"/>
    </xf>
    <xf numFmtId="0" fontId="29"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0" fillId="8" borderId="0" xfId="0" applyFont="1" applyFill="1" applyAlignment="1">
      <alignment horizontal="center" vertical="center" wrapText="1"/>
    </xf>
    <xf numFmtId="0" fontId="31" fillId="17" borderId="4" xfId="0" applyFont="1" applyFill="1" applyBorder="1" applyAlignment="1">
      <alignment horizontal="center" vertical="top" wrapText="1"/>
    </xf>
    <xf numFmtId="0" fontId="31" fillId="17" borderId="5" xfId="0" applyFont="1" applyFill="1" applyBorder="1" applyAlignment="1">
      <alignment horizontal="center" vertical="top" wrapText="1"/>
    </xf>
    <xf numFmtId="0" fontId="31" fillId="17" borderId="7" xfId="0" applyFont="1" applyFill="1" applyBorder="1" applyAlignment="1">
      <alignment horizontal="left" vertical="top" wrapText="1" indent="3"/>
    </xf>
    <xf numFmtId="0" fontId="31" fillId="17" borderId="5" xfId="0" applyFont="1" applyFill="1" applyBorder="1" applyAlignment="1">
      <alignment horizontal="left" vertical="top" wrapText="1" indent="3"/>
    </xf>
    <xf numFmtId="0" fontId="31" fillId="17" borderId="0" xfId="0" applyFont="1" applyFill="1" applyAlignment="1">
      <alignment horizontal="center" vertical="top" wrapText="1"/>
    </xf>
    <xf numFmtId="0" fontId="29" fillId="17" borderId="34"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1"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29" fillId="3" borderId="34" xfId="0" applyFont="1" applyFill="1" applyBorder="1" applyAlignment="1">
      <alignment horizontal="center" vertical="center" wrapText="1"/>
    </xf>
    <xf numFmtId="0" fontId="10" fillId="17" borderId="34" xfId="0" applyFont="1" applyFill="1" applyBorder="1" applyAlignment="1">
      <alignment horizontal="center" vertical="top" wrapText="1"/>
    </xf>
    <xf numFmtId="0" fontId="29" fillId="0" borderId="34" xfId="0" applyFont="1" applyBorder="1" applyAlignment="1">
      <alignment horizontal="center" vertical="center" wrapText="1"/>
    </xf>
    <xf numFmtId="0" fontId="41" fillId="8" borderId="34" xfId="0" applyFont="1" applyFill="1" applyBorder="1" applyAlignment="1">
      <alignment horizontal="center" vertical="center" wrapText="1"/>
    </xf>
    <xf numFmtId="0" fontId="31" fillId="17" borderId="39"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29"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41" fillId="8" borderId="29" xfId="0" applyFont="1" applyFill="1" applyBorder="1" applyAlignment="1">
      <alignment horizontal="center" vertical="center" wrapText="1"/>
    </xf>
    <xf numFmtId="0" fontId="41" fillId="8" borderId="30" xfId="0" applyFont="1" applyFill="1" applyBorder="1" applyAlignment="1">
      <alignment horizontal="center" vertical="center" wrapText="1"/>
    </xf>
    <xf numFmtId="0" fontId="41" fillId="8" borderId="31" xfId="0" applyFont="1" applyFill="1" applyBorder="1" applyAlignment="1">
      <alignment horizontal="center" vertical="center" wrapText="1"/>
    </xf>
    <xf numFmtId="0" fontId="31" fillId="9" borderId="34" xfId="0" applyFont="1" applyFill="1" applyBorder="1" applyAlignment="1">
      <alignment horizontal="center" vertical="center" wrapText="1"/>
    </xf>
    <xf numFmtId="0" fontId="29" fillId="0" borderId="29" xfId="0" applyFont="1" applyBorder="1" applyAlignment="1">
      <alignment horizontal="center" vertical="center" wrapText="1"/>
    </xf>
    <xf numFmtId="0" fontId="31" fillId="17" borderId="11" xfId="0" applyFont="1" applyFill="1" applyBorder="1" applyAlignment="1">
      <alignment horizontal="center" vertical="center" wrapText="1"/>
    </xf>
    <xf numFmtId="0" fontId="31" fillId="17" borderId="13" xfId="0" applyFont="1" applyFill="1" applyBorder="1" applyAlignment="1">
      <alignment horizontal="center" vertical="center" wrapText="1"/>
    </xf>
    <xf numFmtId="0" fontId="29"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31" fillId="17" borderId="12" xfId="0" applyFont="1" applyFill="1" applyBorder="1" applyAlignment="1">
      <alignment horizontal="center" vertical="center" wrapText="1"/>
    </xf>
    <xf numFmtId="0" fontId="31" fillId="17" borderId="3" xfId="0" applyFont="1" applyFill="1" applyBorder="1" applyAlignment="1">
      <alignment horizontal="center" vertical="center" wrapText="1"/>
    </xf>
    <xf numFmtId="0" fontId="43" fillId="0" borderId="1" xfId="0" applyFont="1" applyBorder="1" applyAlignment="1">
      <alignment horizontal="center" vertical="center" wrapText="1"/>
    </xf>
    <xf numFmtId="0" fontId="43" fillId="0" borderId="3" xfId="0" applyFont="1" applyBorder="1" applyAlignment="1">
      <alignment horizontal="center" vertical="center" wrapText="1"/>
    </xf>
    <xf numFmtId="0" fontId="85" fillId="17" borderId="34" xfId="0" applyFont="1" applyFill="1" applyBorder="1" applyAlignment="1">
      <alignment horizontal="center" vertical="center" wrapText="1"/>
    </xf>
    <xf numFmtId="0" fontId="28" fillId="17" borderId="34" xfId="0" applyFont="1" applyFill="1" applyBorder="1" applyAlignment="1">
      <alignment horizontal="center" vertical="center" wrapText="1"/>
    </xf>
    <xf numFmtId="0" fontId="83" fillId="8" borderId="34"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29" fillId="0" borderId="7"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Hoja1!$B$1:$C$1</c:f>
              <c:numCache>
                <c:formatCode>0%</c:formatCode>
                <c:ptCount val="2"/>
                <c:pt idx="0">
                  <c:v>0.33333333333333331</c:v>
                </c:pt>
                <c:pt idx="1">
                  <c:v>0.66666666666666674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46-4711-826F-D5B07CCEF1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46-4711-826F-D5B07CCEF1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46-4711-826F-D5B07CCEF1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46-4711-826F-D5B07CCEF1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46-4711-826F-D5B07CCEF1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46-4711-826F-D5B07CCEF1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46-4711-826F-D5B07CCEF1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46-4711-826F-D5B07CCEF1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46-4711-826F-D5B07CCEF1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46-4711-826F-D5B07CCEF1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46-4711-826F-D5B07CCEF1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46-4711-826F-D5B07CCEF1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46-4711-826F-D5B07CCEF1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46-4711-826F-D5B07CCEF1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46-4711-826F-D5B07CCEF1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46-4711-826F-D5B07CCEF1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46-4711-826F-D5B07CCEF1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46-4711-826F-D5B07CCEF1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46-4711-826F-D5B07CCEF1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46-4711-826F-D5B07CCEF1C6}"/>
              </c:ext>
            </c:extLst>
          </c:dPt>
          <c:val>
            <c:numRef>
              <c:f>'A9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46-4711-826F-D5B07CCEF1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46-4711-826F-D5B07CCEF1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46-4711-826F-D5B07CCEF1C6}"/>
              </c:ext>
            </c:extLst>
          </c:dPt>
          <c:val>
            <c:numRef>
              <c:f>'A9 C1'!$F$52:$G$52</c:f>
              <c:numCache>
                <c:formatCode>General</c:formatCode>
                <c:ptCount val="2"/>
                <c:pt idx="0">
                  <c:v>0</c:v>
                </c:pt>
                <c:pt idx="1">
                  <c:v>0</c:v>
                </c:pt>
              </c:numCache>
            </c:numRef>
          </c:val>
          <c:extLst>
            <c:ext xmlns:c16="http://schemas.microsoft.com/office/drawing/2014/chart" uri="{C3380CC4-5D6E-409C-BE32-E72D297353CC}">
              <c16:uniqueId val="{0000002D-5046-4711-826F-D5B07CCEF1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DF-4DBD-B6FA-E22A04E6BE1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DF-4DBD-B6FA-E22A04E6BE1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DF-4DBD-B6FA-E22A04E6BE1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DF-4DBD-B6FA-E22A04E6BE1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DF-4DBD-B6FA-E22A04E6BE1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DF-4DBD-B6FA-E22A04E6BE1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DF-4DBD-B6FA-E22A04E6BE1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DF-4DBD-B6FA-E22A04E6BE1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DF-4DBD-B6FA-E22A04E6BE1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DF-4DBD-B6FA-E22A04E6BE1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DF-4DBD-B6FA-E22A04E6BE1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DF-4DBD-B6FA-E22A04E6BE1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DF-4DBD-B6FA-E22A04E6BE1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DF-4DBD-B6FA-E22A04E6BE1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DF-4DBD-B6FA-E22A04E6BE1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DF-4DBD-B6FA-E22A04E6BE1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DF-4DBD-B6FA-E22A04E6BE1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DF-4DBD-B6FA-E22A04E6BE1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DF-4DBD-B6FA-E22A04E6BE1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DF-4DBD-B6FA-E22A04E6BE1D}"/>
              </c:ext>
            </c:extLst>
          </c:dPt>
          <c:val>
            <c:numRef>
              <c:f>'A10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DF-4DBD-B6FA-E22A04E6BE1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DF-4DBD-B6FA-E22A04E6BE1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DF-4DBD-B6FA-E22A04E6BE1D}"/>
              </c:ext>
            </c:extLst>
          </c:dPt>
          <c:val>
            <c:numRef>
              <c:f>'A10 C1'!$F$52:$G$52</c:f>
              <c:numCache>
                <c:formatCode>General</c:formatCode>
                <c:ptCount val="2"/>
                <c:pt idx="0">
                  <c:v>0</c:v>
                </c:pt>
                <c:pt idx="1">
                  <c:v>0</c:v>
                </c:pt>
              </c:numCache>
            </c:numRef>
          </c:val>
          <c:extLst>
            <c:ext xmlns:c16="http://schemas.microsoft.com/office/drawing/2014/chart" uri="{C3380CC4-5D6E-409C-BE32-E72D297353CC}">
              <c16:uniqueId val="{0000002D-50DF-4DBD-B6FA-E22A04E6BE1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Hoja1!$B$5:$C$5</c:f>
              <c:numCache>
                <c:formatCode>0%</c:formatCode>
                <c:ptCount val="2"/>
                <c:pt idx="0" formatCode="General">
                  <c:v>0.25</c:v>
                </c:pt>
                <c:pt idx="1">
                  <c:v>0.75</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Hoja1!$B$6:$C$6</c:f>
              <c:numCache>
                <c:formatCode>0%</c:formatCode>
                <c:ptCount val="2"/>
                <c:pt idx="0" formatCode="General">
                  <c:v>0.25</c:v>
                </c:pt>
                <c:pt idx="1">
                  <c:v>0.75</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Hoja1!$B$7:$C$7</c:f>
              <c:numCache>
                <c:formatCode>0%</c:formatCode>
                <c:ptCount val="2"/>
                <c:pt idx="0" formatCode="General">
                  <c:v>0.25</c:v>
                </c:pt>
                <c:pt idx="1">
                  <c:v>0.75</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0</c:v>
                </c:pt>
                <c:pt idx="1">
                  <c:v>0</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9ED-42BD-AD33-A51FAA9AE27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9ED-42BD-AD33-A51FAA9AE27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9ED-42BD-AD33-A51FAA9AE27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9ED-42BD-AD33-A51FAA9AE27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9ED-42BD-AD33-A51FAA9AE27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9ED-42BD-AD33-A51FAA9AE27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9ED-42BD-AD33-A51FAA9AE27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9ED-42BD-AD33-A51FAA9AE27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9ED-42BD-AD33-A51FAA9AE27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9ED-42BD-AD33-A51FAA9AE27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9ED-42BD-AD33-A51FAA9AE27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9ED-42BD-AD33-A51FAA9AE27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9ED-42BD-AD33-A51FAA9AE27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9ED-42BD-AD33-A51FAA9AE27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9ED-42BD-AD33-A51FAA9AE27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9ED-42BD-AD33-A51FAA9AE27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9ED-42BD-AD33-A51FAA9AE27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9ED-42BD-AD33-A51FAA9AE27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9ED-42BD-AD33-A51FAA9AE27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9ED-42BD-AD33-A51FAA9AE273}"/>
              </c:ext>
            </c:extLst>
          </c:dPt>
          <c:val>
            <c:numRef>
              <c:f>'A4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9ED-42BD-AD33-A51FAA9AE27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9ED-42BD-AD33-A51FAA9AE27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9ED-42BD-AD33-A51FAA9AE273}"/>
              </c:ext>
            </c:extLst>
          </c:dPt>
          <c:val>
            <c:numRef>
              <c:f>'A4 C2'!$F$52:$G$52</c:f>
              <c:numCache>
                <c:formatCode>General</c:formatCode>
                <c:ptCount val="2"/>
                <c:pt idx="0">
                  <c:v>0</c:v>
                </c:pt>
                <c:pt idx="1">
                  <c:v>0</c:v>
                </c:pt>
              </c:numCache>
            </c:numRef>
          </c:val>
          <c:extLst>
            <c:ext xmlns:c16="http://schemas.microsoft.com/office/drawing/2014/chart" uri="{C3380CC4-5D6E-409C-BE32-E72D297353CC}">
              <c16:uniqueId val="{0000002D-39ED-42BD-AD33-A51FAA9AE27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66C5-47C0-BDB5-879AA7FB526E}"/>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66C5-47C0-BDB5-879AA7FB526E}"/>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66C5-47C0-BDB5-879AA7FB526E}"/>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66C5-47C0-BDB5-879AA7FB526E}"/>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66C5-47C0-BDB5-879AA7FB526E}"/>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66C5-47C0-BDB5-879AA7FB526E}"/>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66C5-47C0-BDB5-879AA7FB526E}"/>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66C5-47C0-BDB5-879AA7FB526E}"/>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66C5-47C0-BDB5-879AA7FB526E}"/>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66C5-47C0-BDB5-879AA7FB526E}"/>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66C5-47C0-BDB5-879AA7FB526E}"/>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66C5-47C0-BDB5-879AA7FB526E}"/>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66C5-47C0-BDB5-879AA7FB526E}"/>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66C5-47C0-BDB5-879AA7FB526E}"/>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66C5-47C0-BDB5-879AA7FB526E}"/>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66C5-47C0-BDB5-879AA7FB526E}"/>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66C5-47C0-BDB5-879AA7FB526E}"/>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66C5-47C0-BDB5-879AA7FB526E}"/>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66C5-47C0-BDB5-879AA7FB526E}"/>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66C5-47C0-BDB5-879AA7FB526E}"/>
              </c:ext>
            </c:extLst>
          </c:dPt>
          <c:val>
            <c:numRef>
              <c:f>'A5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66C5-47C0-BDB5-879AA7FB526E}"/>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66C5-47C0-BDB5-879AA7FB526E}"/>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66C5-47C0-BDB5-879AA7FB526E}"/>
              </c:ext>
            </c:extLst>
          </c:dPt>
          <c:val>
            <c:numRef>
              <c:f>'A5 C2 '!$F$52:$G$52</c:f>
              <c:numCache>
                <c:formatCode>General</c:formatCode>
                <c:ptCount val="2"/>
                <c:pt idx="0">
                  <c:v>0</c:v>
                </c:pt>
                <c:pt idx="1">
                  <c:v>0</c:v>
                </c:pt>
              </c:numCache>
            </c:numRef>
          </c:val>
          <c:extLst>
            <c:ext xmlns:c16="http://schemas.microsoft.com/office/drawing/2014/chart" uri="{C3380CC4-5D6E-409C-BE32-E72D297353CC}">
              <c16:uniqueId val="{0000002D-66C5-47C0-BDB5-879AA7FB526E}"/>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6B5-4AE9-96E4-D3F442B57F4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6B5-4AE9-96E4-D3F442B57F4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6B5-4AE9-96E4-D3F442B57F4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6B5-4AE9-96E4-D3F442B57F4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6B5-4AE9-96E4-D3F442B57F4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6B5-4AE9-96E4-D3F442B57F4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6B5-4AE9-96E4-D3F442B57F4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6B5-4AE9-96E4-D3F442B57F4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6B5-4AE9-96E4-D3F442B57F4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6B5-4AE9-96E4-D3F442B57F4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6B5-4AE9-96E4-D3F442B57F4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6B5-4AE9-96E4-D3F442B57F4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6B5-4AE9-96E4-D3F442B57F4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6B5-4AE9-96E4-D3F442B57F4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6B5-4AE9-96E4-D3F442B57F4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6B5-4AE9-96E4-D3F442B57F4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6B5-4AE9-96E4-D3F442B57F4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6B5-4AE9-96E4-D3F442B57F4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6B5-4AE9-96E4-D3F442B57F4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6B5-4AE9-96E4-D3F442B57F4C}"/>
              </c:ext>
            </c:extLst>
          </c:dPt>
          <c:val>
            <c:numRef>
              <c:f>'A6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6B5-4AE9-96E4-D3F442B57F4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6B5-4AE9-96E4-D3F442B57F4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6B5-4AE9-96E4-D3F442B57F4C}"/>
              </c:ext>
            </c:extLst>
          </c:dPt>
          <c:val>
            <c:numRef>
              <c:f>'A6 C2'!$F$52:$G$52</c:f>
              <c:numCache>
                <c:formatCode>General</c:formatCode>
                <c:ptCount val="2"/>
                <c:pt idx="0">
                  <c:v>0</c:v>
                </c:pt>
                <c:pt idx="1">
                  <c:v>0</c:v>
                </c:pt>
              </c:numCache>
            </c:numRef>
          </c:val>
          <c:extLst>
            <c:ext xmlns:c16="http://schemas.microsoft.com/office/drawing/2014/chart" uri="{C3380CC4-5D6E-409C-BE32-E72D297353CC}">
              <c16:uniqueId val="{0000002D-E6B5-4AE9-96E4-D3F442B57F4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FAA-4C05-8993-554961C1E54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FAA-4C05-8993-554961C1E54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FAA-4C05-8993-554961C1E54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FAA-4C05-8993-554961C1E54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FAA-4C05-8993-554961C1E54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FAA-4C05-8993-554961C1E54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FAA-4C05-8993-554961C1E54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FAA-4C05-8993-554961C1E54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FAA-4C05-8993-554961C1E54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FAA-4C05-8993-554961C1E54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FAA-4C05-8993-554961C1E54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FAA-4C05-8993-554961C1E54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FAA-4C05-8993-554961C1E54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FAA-4C05-8993-554961C1E54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FAA-4C05-8993-554961C1E54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FAA-4C05-8993-554961C1E54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FAA-4C05-8993-554961C1E54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FAA-4C05-8993-554961C1E54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FAA-4C05-8993-554961C1E54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FAA-4C05-8993-554961C1E546}"/>
              </c:ext>
            </c:extLst>
          </c:dPt>
          <c:val>
            <c:numRef>
              <c:f>'A7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FAA-4C05-8993-554961C1E54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FAA-4C05-8993-554961C1E54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FAA-4C05-8993-554961C1E546}"/>
              </c:ext>
            </c:extLst>
          </c:dPt>
          <c:val>
            <c:numRef>
              <c:f>'A7 C2'!$F$52:$G$52</c:f>
              <c:numCache>
                <c:formatCode>General</c:formatCode>
                <c:ptCount val="2"/>
                <c:pt idx="0">
                  <c:v>0</c:v>
                </c:pt>
                <c:pt idx="1">
                  <c:v>0</c:v>
                </c:pt>
              </c:numCache>
            </c:numRef>
          </c:val>
          <c:extLst>
            <c:ext xmlns:c16="http://schemas.microsoft.com/office/drawing/2014/chart" uri="{C3380CC4-5D6E-409C-BE32-E72D297353CC}">
              <c16:uniqueId val="{0000002D-5FAA-4C05-8993-554961C1E54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Hoja1!$B$2:$C$2</c:f>
              <c:numCache>
                <c:formatCode>0%</c:formatCode>
                <c:ptCount val="2"/>
                <c:pt idx="0">
                  <c:v>1</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0A2E-4F0B-AB00-DC64B054CD7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0A2E-4F0B-AB00-DC64B054CD7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0A2E-4F0B-AB00-DC64B054CD7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0A2E-4F0B-AB00-DC64B054CD7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0A2E-4F0B-AB00-DC64B054CD7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0A2E-4F0B-AB00-DC64B054CD7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0A2E-4F0B-AB00-DC64B054CD7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0A2E-4F0B-AB00-DC64B054CD7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0A2E-4F0B-AB00-DC64B054CD7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0A2E-4F0B-AB00-DC64B054CD7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0A2E-4F0B-AB00-DC64B054CD7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0A2E-4F0B-AB00-DC64B054CD7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0A2E-4F0B-AB00-DC64B054CD7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0A2E-4F0B-AB00-DC64B054CD7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0A2E-4F0B-AB00-DC64B054CD7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0A2E-4F0B-AB00-DC64B054CD7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0A2E-4F0B-AB00-DC64B054CD7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0A2E-4F0B-AB00-DC64B054CD7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0A2E-4F0B-AB00-DC64B054CD7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0A2E-4F0B-AB00-DC64B054CD7F}"/>
              </c:ext>
            </c:extLst>
          </c:dPt>
          <c:val>
            <c:numRef>
              <c:f>'A8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0A2E-4F0B-AB00-DC64B054CD7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0A2E-4F0B-AB00-DC64B054CD7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0A2E-4F0B-AB00-DC64B054CD7F}"/>
              </c:ext>
            </c:extLst>
          </c:dPt>
          <c:val>
            <c:numRef>
              <c:f>'A8 C2'!$F$52:$G$52</c:f>
              <c:numCache>
                <c:formatCode>General</c:formatCode>
                <c:ptCount val="2"/>
                <c:pt idx="0">
                  <c:v>0</c:v>
                </c:pt>
                <c:pt idx="1">
                  <c:v>0</c:v>
                </c:pt>
              </c:numCache>
            </c:numRef>
          </c:val>
          <c:extLst>
            <c:ext xmlns:c16="http://schemas.microsoft.com/office/drawing/2014/chart" uri="{C3380CC4-5D6E-409C-BE32-E72D297353CC}">
              <c16:uniqueId val="{0000002D-0A2E-4F0B-AB00-DC64B054CD7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BDB5-44B7-8644-DA02C860579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BDB5-44B7-8644-DA02C860579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BDB5-44B7-8644-DA02C860579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BDB5-44B7-8644-DA02C860579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BDB5-44B7-8644-DA02C860579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BDB5-44B7-8644-DA02C860579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BDB5-44B7-8644-DA02C860579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BDB5-44B7-8644-DA02C860579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BDB5-44B7-8644-DA02C860579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BDB5-44B7-8644-DA02C860579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BDB5-44B7-8644-DA02C860579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BDB5-44B7-8644-DA02C860579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BDB5-44B7-8644-DA02C860579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BDB5-44B7-8644-DA02C860579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BDB5-44B7-8644-DA02C860579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BDB5-44B7-8644-DA02C860579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BDB5-44B7-8644-DA02C860579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BDB5-44B7-8644-DA02C860579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BDB5-44B7-8644-DA02C860579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BDB5-44B7-8644-DA02C8605790}"/>
              </c:ext>
            </c:extLst>
          </c:dPt>
          <c:val>
            <c:numRef>
              <c:f>'A9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BDB5-44B7-8644-DA02C860579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BDB5-44B7-8644-DA02C860579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BDB5-44B7-8644-DA02C8605790}"/>
              </c:ext>
            </c:extLst>
          </c:dPt>
          <c:val>
            <c:numRef>
              <c:f>'A9 C2'!$F$52:$G$52</c:f>
              <c:numCache>
                <c:formatCode>General</c:formatCode>
                <c:ptCount val="2"/>
                <c:pt idx="0">
                  <c:v>0</c:v>
                </c:pt>
                <c:pt idx="1">
                  <c:v>0</c:v>
                </c:pt>
              </c:numCache>
            </c:numRef>
          </c:val>
          <c:extLst>
            <c:ext xmlns:c16="http://schemas.microsoft.com/office/drawing/2014/chart" uri="{C3380CC4-5D6E-409C-BE32-E72D297353CC}">
              <c16:uniqueId val="{0000002D-BDB5-44B7-8644-DA02C860579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B1CD-45E9-9C86-5BB79994A597}"/>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B1CD-45E9-9C86-5BB79994A597}"/>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B1CD-45E9-9C86-5BB79994A597}"/>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B1CD-45E9-9C86-5BB79994A597}"/>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B1CD-45E9-9C86-5BB79994A597}"/>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B1CD-45E9-9C86-5BB79994A597}"/>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B1CD-45E9-9C86-5BB79994A597}"/>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B1CD-45E9-9C86-5BB79994A597}"/>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B1CD-45E9-9C86-5BB79994A597}"/>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B1CD-45E9-9C86-5BB79994A597}"/>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B1CD-45E9-9C86-5BB79994A597}"/>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B1CD-45E9-9C86-5BB79994A597}"/>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B1CD-45E9-9C86-5BB79994A597}"/>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B1CD-45E9-9C86-5BB79994A597}"/>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B1CD-45E9-9C86-5BB79994A597}"/>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B1CD-45E9-9C86-5BB79994A597}"/>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B1CD-45E9-9C86-5BB79994A597}"/>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B1CD-45E9-9C86-5BB79994A597}"/>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B1CD-45E9-9C86-5BB79994A597}"/>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B1CD-45E9-9C86-5BB79994A597}"/>
              </c:ext>
            </c:extLst>
          </c:dPt>
          <c:val>
            <c:numRef>
              <c:f>'A10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B1CD-45E9-9C86-5BB79994A597}"/>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B1CD-45E9-9C86-5BB79994A597}"/>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B1CD-45E9-9C86-5BB79994A597}"/>
              </c:ext>
            </c:extLst>
          </c:dPt>
          <c:val>
            <c:numRef>
              <c:f>'A10 C2'!$F$52:$G$52</c:f>
              <c:numCache>
                <c:formatCode>General</c:formatCode>
                <c:ptCount val="2"/>
                <c:pt idx="0">
                  <c:v>0</c:v>
                </c:pt>
                <c:pt idx="1">
                  <c:v>0</c:v>
                </c:pt>
              </c:numCache>
            </c:numRef>
          </c:val>
          <c:extLst>
            <c:ext xmlns:c16="http://schemas.microsoft.com/office/drawing/2014/chart" uri="{C3380CC4-5D6E-409C-BE32-E72D297353CC}">
              <c16:uniqueId val="{0000002D-B1CD-45E9-9C86-5BB79994A597}"/>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{70CABC70-24E0-4C16-9619-844233B61CF5}</c15:txfldGUID>
                      <c15:f>'AE2'!$H$51</c15:f>
                      <c15:dlblFieldTableCache>
                        <c:ptCount val="1"/>
                        <c:pt idx="0">
                          <c:v>2</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{B1A6AA51-7843-412B-BAB9-001E84AE5034}</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{1F9DFE3D-E7A3-46F1-AF23-BD1EC2CC6629}</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2</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{E11A0D29-D1C8-42B1-AD64-2E4C2803DADC}</c15:txfldGUID>
                      <c15:f>'AE1'!$H$51</c15:f>
                      <c15:dlblFieldTableCache>
                        <c:ptCount val="1"/>
                        <c:pt idx="0">
                          <c:v>2</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{43C52B31-DA00-4FCB-8277-486BF5AAE243}</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{6EADDA32-CAE5-447D-8C54-A7C6FF27FE6F}</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2</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Hoja1!$B$3:$C$3</c:f>
              <c:numCache>
                <c:formatCode>0%</c:formatCode>
                <c:ptCount val="2"/>
                <c:pt idx="0">
                  <c:v>0</c:v>
                </c:pt>
                <c:pt idx="1">
                  <c:v>1</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Hoja1!$B$4:$C$4</c:f>
              <c:numCache>
                <c:formatCode>0%</c:formatCode>
                <c:ptCount val="2"/>
                <c:pt idx="0" formatCode="General">
                  <c:v>0</c:v>
                </c:pt>
                <c:pt idx="1">
                  <c:v>1</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0</c:v>
                </c:pt>
                <c:pt idx="1">
                  <c:v>0</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0</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0</c:v>
                </c:pt>
                <c:pt idx="1">
                  <c:v>0</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'A7 C1'!$F$52:$G$52</c:f>
              <c:numCache>
                <c:formatCode>General</c:formatCode>
                <c:ptCount val="2"/>
                <c:pt idx="0">
                  <c:v>0</c:v>
                </c:pt>
                <c:pt idx="1">
                  <c:v>0</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9A02-4E13-8C7C-7AA39353E38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9A02-4E13-8C7C-7AA39353E38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9A02-4E13-8C7C-7AA39353E38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9A02-4E13-8C7C-7AA39353E38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9A02-4E13-8C7C-7AA39353E38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9A02-4E13-8C7C-7AA39353E38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9A02-4E13-8C7C-7AA39353E38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9A02-4E13-8C7C-7AA39353E38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9A02-4E13-8C7C-7AA39353E38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9A02-4E13-8C7C-7AA39353E38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9A02-4E13-8C7C-7AA39353E38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9A02-4E13-8C7C-7AA39353E38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9A02-4E13-8C7C-7AA39353E38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9A02-4E13-8C7C-7AA39353E38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9A02-4E13-8C7C-7AA39353E38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9A02-4E13-8C7C-7AA39353E38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9A02-4E13-8C7C-7AA39353E38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9A02-4E13-8C7C-7AA39353E38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9A02-4E13-8C7C-7AA39353E38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9A02-4E13-8C7C-7AA39353E389}"/>
              </c:ext>
            </c:extLst>
          </c:dPt>
          <c:val>
            <c:numRef>
              <c:f>'A8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9A02-4E13-8C7C-7AA39353E38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9A02-4E13-8C7C-7AA39353E38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9A02-4E13-8C7C-7AA39353E389}"/>
              </c:ext>
            </c:extLst>
          </c:dPt>
          <c:val>
            <c:numRef>
              <c:f>'A8 C1'!$F$52:$G$52</c:f>
              <c:numCache>
                <c:formatCode>General</c:formatCode>
                <c:ptCount val="2"/>
                <c:pt idx="0">
                  <c:v>0</c:v>
                </c:pt>
                <c:pt idx="1">
                  <c:v>0</c:v>
                </c:pt>
              </c:numCache>
            </c:numRef>
          </c:val>
          <c:extLst>
            <c:ext xmlns:c16="http://schemas.microsoft.com/office/drawing/2014/chart" uri="{C3380CC4-5D6E-409C-BE32-E72D297353CC}">
              <c16:uniqueId val="{0000002D-9A02-4E13-8C7C-7AA39353E38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34.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516932</xdr:colOff>
      <xdr:row>49</xdr:row>
      <xdr:rowOff>102314</xdr:rowOff>
    </xdr:from>
    <xdr:to>
      <xdr:col>6</xdr:col>
      <xdr:colOff>674301</xdr:colOff>
      <xdr:row>64</xdr:row>
      <xdr:rowOff>60901</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33%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496194</xdr:colOff>
      <xdr:row>54</xdr:row>
      <xdr:rowOff>143891</xdr:rowOff>
    </xdr:from>
    <xdr:to>
      <xdr:col>5</xdr:col>
      <xdr:colOff>618523</xdr:colOff>
      <xdr:row>59</xdr:row>
      <xdr:rowOff>94194</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587489" y="21046936"/>
          <a:ext cx="1144102" cy="772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1010479</xdr:colOff>
      <xdr:row>52</xdr:row>
      <xdr:rowOff>82825</xdr:rowOff>
    </xdr:from>
    <xdr:to>
      <xdr:col>7</xdr:col>
      <xdr:colOff>149087</xdr:colOff>
      <xdr:row>67</xdr:row>
      <xdr:rowOff>41412</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54194</xdr:colOff>
      <xdr:row>57</xdr:row>
      <xdr:rowOff>125275</xdr:rowOff>
    </xdr:from>
    <xdr:to>
      <xdr:col>6</xdr:col>
      <xdr:colOff>342175</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988433" y="18529232"/>
          <a:ext cx="1306742" cy="778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9D51D918-FE93-434C-BF51-EF2C220FA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E1F0AFA8-1597-4EE5-82FC-60F2B07A6C26}"/>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595FFF6-9CA6-440C-B2EA-9C89185B0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6EFFD10D-EE17-4196-88F2-8F0B10E839DC}"/>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331DB3F-1D78-4883-9685-8449B31EA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57</xdr:row>
      <xdr:rowOff>72887</xdr:rowOff>
    </xdr:from>
    <xdr:to>
      <xdr:col>5</xdr:col>
      <xdr:colOff>765726</xdr:colOff>
      <xdr:row>62</xdr:row>
      <xdr:rowOff>23190</xdr:rowOff>
    </xdr:to>
    <xdr:sp macro="" textlink="$I$52">
      <xdr:nvSpPr>
        <xdr:cNvPr id="3" name="CuadroTexto 2">
          <a:extLst>
            <a:ext uri="{FF2B5EF4-FFF2-40B4-BE49-F238E27FC236}">
              <a16:creationId xmlns:a16="http://schemas.microsoft.com/office/drawing/2014/main" id="{910EF173-39A1-43AE-B2AA-8CADFD22253D}"/>
            </a:ext>
          </a:extLst>
        </xdr:cNvPr>
        <xdr:cNvSpPr txBox="1"/>
      </xdr:nvSpPr>
      <xdr:spPr>
        <a:xfrm>
          <a:off x="371997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481634</xdr:colOff>
      <xdr:row>52</xdr:row>
      <xdr:rowOff>72058</xdr:rowOff>
    </xdr:from>
    <xdr:to>
      <xdr:col>6</xdr:col>
      <xdr:colOff>639003</xdr:colOff>
      <xdr:row>67</xdr:row>
      <xdr:rowOff>30645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10E754D9-EF98-48BB-9F91-46743A6F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558793</xdr:colOff>
      <xdr:row>57</xdr:row>
      <xdr:rowOff>14616</xdr:rowOff>
    </xdr:from>
    <xdr:to>
      <xdr:col>5</xdr:col>
      <xdr:colOff>681122</xdr:colOff>
      <xdr:row>61</xdr:row>
      <xdr:rowOff>121802</xdr:rowOff>
    </xdr:to>
    <xdr:sp macro="" textlink="$I$52">
      <xdr:nvSpPr>
        <xdr:cNvPr id="3" name="CuadroTexto 2">
          <a:extLst>
            <a:ext uri="{FF2B5EF4-FFF2-40B4-BE49-F238E27FC236}">
              <a16:creationId xmlns:a16="http://schemas.microsoft.com/office/drawing/2014/main" id="{492F1856-0FCB-45C3-A72E-2B8C7A7D9064}"/>
            </a:ext>
          </a:extLst>
        </xdr:cNvPr>
        <xdr:cNvSpPr txBox="1"/>
      </xdr:nvSpPr>
      <xdr:spPr>
        <a:xfrm>
          <a:off x="3640411" y="17753528"/>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51603B8A-0A92-4D25-9F31-1C8F9A34C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538622</xdr:colOff>
      <xdr:row>57</xdr:row>
      <xdr:rowOff>63362</xdr:rowOff>
    </xdr:from>
    <xdr:to>
      <xdr:col>5</xdr:col>
      <xdr:colOff>660951</xdr:colOff>
      <xdr:row>62</xdr:row>
      <xdr:rowOff>13665</xdr:rowOff>
    </xdr:to>
    <xdr:sp macro="" textlink="$I$52">
      <xdr:nvSpPr>
        <xdr:cNvPr id="3" name="CuadroTexto 2">
          <a:extLst>
            <a:ext uri="{FF2B5EF4-FFF2-40B4-BE49-F238E27FC236}">
              <a16:creationId xmlns:a16="http://schemas.microsoft.com/office/drawing/2014/main" id="{185A6D8F-9DFF-4A4C-AD82-3C5767F603E6}"/>
            </a:ext>
          </a:extLst>
        </xdr:cNvPr>
        <xdr:cNvSpPr txBox="1"/>
      </xdr:nvSpPr>
      <xdr:spPr>
        <a:xfrm>
          <a:off x="3615197" y="1795131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C2C28B6-192F-4258-9E38-26569BE4F7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63362</xdr:rowOff>
    </xdr:from>
    <xdr:to>
      <xdr:col>5</xdr:col>
      <xdr:colOff>727626</xdr:colOff>
      <xdr:row>62</xdr:row>
      <xdr:rowOff>13665</xdr:rowOff>
    </xdr:to>
    <xdr:sp macro="" textlink="$I$52">
      <xdr:nvSpPr>
        <xdr:cNvPr id="3" name="CuadroTexto 2">
          <a:extLst>
            <a:ext uri="{FF2B5EF4-FFF2-40B4-BE49-F238E27FC236}">
              <a16:creationId xmlns:a16="http://schemas.microsoft.com/office/drawing/2014/main" id="{0C3C23F7-2FF6-4FCD-BF85-D7716A0D0395}"/>
            </a:ext>
          </a:extLst>
        </xdr:cNvPr>
        <xdr:cNvSpPr txBox="1"/>
      </xdr:nvSpPr>
      <xdr:spPr>
        <a:xfrm>
          <a:off x="3681872" y="1844661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50BE4FC-698C-4D78-986C-94ECEE2C1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652922</xdr:colOff>
      <xdr:row>57</xdr:row>
      <xdr:rowOff>72887</xdr:rowOff>
    </xdr:from>
    <xdr:to>
      <xdr:col>5</xdr:col>
      <xdr:colOff>775251</xdr:colOff>
      <xdr:row>62</xdr:row>
      <xdr:rowOff>23190</xdr:rowOff>
    </xdr:to>
    <xdr:sp macro="" textlink="$I$52">
      <xdr:nvSpPr>
        <xdr:cNvPr id="3" name="CuadroTexto 2">
          <a:extLst>
            <a:ext uri="{FF2B5EF4-FFF2-40B4-BE49-F238E27FC236}">
              <a16:creationId xmlns:a16="http://schemas.microsoft.com/office/drawing/2014/main" id="{6CC3A774-E36A-4822-BC17-66FD2E09F284}"/>
            </a:ext>
          </a:extLst>
        </xdr:cNvPr>
        <xdr:cNvSpPr txBox="1"/>
      </xdr:nvSpPr>
      <xdr:spPr>
        <a:xfrm>
          <a:off x="3615197" y="18456137"/>
          <a:ext cx="10272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C22EB256-D00D-4946-98C0-38A933B6B8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63362</xdr:rowOff>
    </xdr:from>
    <xdr:to>
      <xdr:col>5</xdr:col>
      <xdr:colOff>746676</xdr:colOff>
      <xdr:row>62</xdr:row>
      <xdr:rowOff>13665</xdr:rowOff>
    </xdr:to>
    <xdr:sp macro="" textlink="$I$52">
      <xdr:nvSpPr>
        <xdr:cNvPr id="3" name="CuadroTexto 2">
          <a:extLst>
            <a:ext uri="{FF2B5EF4-FFF2-40B4-BE49-F238E27FC236}">
              <a16:creationId xmlns:a16="http://schemas.microsoft.com/office/drawing/2014/main" id="{6ADAEC2C-C1AB-46E6-9173-996905862C29}"/>
            </a:ext>
          </a:extLst>
        </xdr:cNvPr>
        <xdr:cNvSpPr txBox="1"/>
      </xdr:nvSpPr>
      <xdr:spPr>
        <a:xfrm>
          <a:off x="3700922" y="1844661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D021F5CF-B099-45E3-B6DB-B51C4A39E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57</xdr:row>
      <xdr:rowOff>53837</xdr:rowOff>
    </xdr:from>
    <xdr:to>
      <xdr:col>5</xdr:col>
      <xdr:colOff>765726</xdr:colOff>
      <xdr:row>62</xdr:row>
      <xdr:rowOff>4140</xdr:rowOff>
    </xdr:to>
    <xdr:sp macro="" textlink="$I$52">
      <xdr:nvSpPr>
        <xdr:cNvPr id="3" name="CuadroTexto 2">
          <a:extLst>
            <a:ext uri="{FF2B5EF4-FFF2-40B4-BE49-F238E27FC236}">
              <a16:creationId xmlns:a16="http://schemas.microsoft.com/office/drawing/2014/main" id="{19AE7C10-46DF-45FE-8671-5FD8D5FCEB13}"/>
            </a:ext>
          </a:extLst>
        </xdr:cNvPr>
        <xdr:cNvSpPr txBox="1"/>
      </xdr:nvSpPr>
      <xdr:spPr>
        <a:xfrm>
          <a:off x="3719972" y="184370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190BC1D-654F-4285-B95E-5DFFE0CA2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682058</xdr:colOff>
      <xdr:row>57</xdr:row>
      <xdr:rowOff>70646</xdr:rowOff>
    </xdr:from>
    <xdr:to>
      <xdr:col>5</xdr:col>
      <xdr:colOff>804387</xdr:colOff>
      <xdr:row>62</xdr:row>
      <xdr:rowOff>20949</xdr:rowOff>
    </xdr:to>
    <xdr:sp macro="" textlink="$I$52">
      <xdr:nvSpPr>
        <xdr:cNvPr id="3" name="CuadroTexto 2">
          <a:extLst>
            <a:ext uri="{FF2B5EF4-FFF2-40B4-BE49-F238E27FC236}">
              <a16:creationId xmlns:a16="http://schemas.microsoft.com/office/drawing/2014/main" id="{73200F69-9C78-4D32-A8A2-B31CD7B1EA07}"/>
            </a:ext>
          </a:extLst>
        </xdr:cNvPr>
        <xdr:cNvSpPr txBox="1"/>
      </xdr:nvSpPr>
      <xdr:spPr>
        <a:xfrm>
          <a:off x="3763676" y="18313822"/>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#¡REF!</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13880</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2320637</xdr:rowOff>
    </xdr:from>
    <xdr:to>
      <xdr:col>9</xdr:col>
      <xdr:colOff>1513660</xdr:colOff>
      <xdr:row>2</xdr:row>
      <xdr:rowOff>3100771</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359728"/>
          <a:ext cx="7692736" cy="780134"/>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El Órgano Interno de Control del Municipio de Zapotlán de Juárez, Hidalgo, enfrenta deficiencias en la consolidación de una cultura de legalidad, ética pública, control interno y participación ciudadana, lo que limita el cumplimiento oportuno y efectivo de las responsabilidades administrativas, la atención de denuncias y la rendición de cuentas en el ejercicio de los recursos públicos.</a:t>
          </a:r>
          <a:endParaRPr lang="es-MX" sz="1000">
            <a:effectLst/>
          </a:endParaRPr>
        </a:p>
        <a:p>
          <a:pPr algn="ctr"/>
          <a:endParaRPr lang="es-MX" sz="1000">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225137</xdr:colOff>
      <xdr:row>2</xdr:row>
      <xdr:rowOff>155864</xdr:rowOff>
    </xdr:from>
    <xdr:to>
      <xdr:col>4</xdr:col>
      <xdr:colOff>106355</xdr:colOff>
      <xdr:row>2</xdr:row>
      <xdr:rowOff>954150</xdr:rowOff>
    </xdr:to>
    <xdr:sp macro="" textlink="">
      <xdr:nvSpPr>
        <xdr:cNvPr id="28" name="Rectángulo 27">
          <a:extLst>
            <a:ext uri="{FF2B5EF4-FFF2-40B4-BE49-F238E27FC236}">
              <a16:creationId xmlns:a16="http://schemas.microsoft.com/office/drawing/2014/main" id="{DEB86086-4C73-4C76-8B51-027FCACC5C79}"/>
            </a:ext>
          </a:extLst>
        </xdr:cNvPr>
        <xdr:cNvSpPr/>
      </xdr:nvSpPr>
      <xdr:spPr>
        <a:xfrm>
          <a:off x="225137" y="1194955"/>
          <a:ext cx="2548218" cy="79828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latin typeface="Arial" panose="020B0604020202020204" pitchFamily="34" charset="0"/>
              <a:cs typeface="Arial" panose="020B0604020202020204" pitchFamily="34" charset="0"/>
            </a:rPr>
            <a:t>C1. Desconocimiento de las obligaciones y responsabilidades administrativas.</a:t>
          </a:r>
          <a:r>
            <a:rPr lang="es-MX" baseline="0">
              <a:solidFill>
                <a:sysClr val="windowText" lastClr="000000"/>
              </a:solidFill>
              <a:latin typeface="Arial" panose="020B0604020202020204" pitchFamily="34" charset="0"/>
              <a:cs typeface="Arial" panose="020B0604020202020204" pitchFamily="34" charset="0"/>
            </a:rPr>
            <a:t> </a:t>
          </a:r>
          <a:r>
            <a:rPr lang="es-MX">
              <a:solidFill>
                <a:sysClr val="windowText" lastClr="000000"/>
              </a:solidFill>
              <a:latin typeface="Arial" panose="020B0604020202020204" pitchFamily="34" charset="0"/>
              <a:cs typeface="Arial" panose="020B0604020202020204" pitchFamily="34" charset="0"/>
            </a:rPr>
            <a:t>Incremento en la comisión de faltas administrativas.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259773</xdr:colOff>
      <xdr:row>2</xdr:row>
      <xdr:rowOff>1177635</xdr:rowOff>
    </xdr:from>
    <xdr:to>
      <xdr:col>4</xdr:col>
      <xdr:colOff>142190</xdr:colOff>
      <xdr:row>2</xdr:row>
      <xdr:rowOff>2140380</xdr:rowOff>
    </xdr:to>
    <xdr:sp macro="" textlink="">
      <xdr:nvSpPr>
        <xdr:cNvPr id="29" name="Rectángulo 28">
          <a:extLst>
            <a:ext uri="{FF2B5EF4-FFF2-40B4-BE49-F238E27FC236}">
              <a16:creationId xmlns:a16="http://schemas.microsoft.com/office/drawing/2014/main" id="{29D55F60-0AB9-47AC-A4AA-9552AD1C3284}"/>
            </a:ext>
          </a:extLst>
        </xdr:cNvPr>
        <xdr:cNvSpPr/>
      </xdr:nvSpPr>
      <xdr:spPr>
        <a:xfrm>
          <a:off x="259773" y="2216726"/>
          <a:ext cx="2549417" cy="96274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C1.- </a:t>
          </a:r>
          <a:r>
            <a:rPr lang="es-MX">
              <a:solidFill>
                <a:sysClr val="windowText" lastClr="000000"/>
              </a:solidFill>
              <a:latin typeface="Arial" panose="020B0604020202020204" pitchFamily="34" charset="0"/>
              <a:cs typeface="Arial" panose="020B0604020202020204" pitchFamily="34" charset="0"/>
            </a:rPr>
            <a:t>Incumplimiento en la presentación de declaraciones patrimoniales. Falta de transparencia en la evolución patrimonial de las personas servidoras públicas.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34637</xdr:colOff>
      <xdr:row>2</xdr:row>
      <xdr:rowOff>138546</xdr:rowOff>
    </xdr:from>
    <xdr:to>
      <xdr:col>7</xdr:col>
      <xdr:colOff>307081</xdr:colOff>
      <xdr:row>2</xdr:row>
      <xdr:rowOff>1000331</xdr:rowOff>
    </xdr:to>
    <xdr:sp macro="" textlink="">
      <xdr:nvSpPr>
        <xdr:cNvPr id="30" name="Rectángulo 29">
          <a:extLst>
            <a:ext uri="{FF2B5EF4-FFF2-40B4-BE49-F238E27FC236}">
              <a16:creationId xmlns:a16="http://schemas.microsoft.com/office/drawing/2014/main" id="{5C1B4FA7-970B-4183-B92E-C3B2F239B5B1}"/>
            </a:ext>
          </a:extLst>
        </xdr:cNvPr>
        <xdr:cNvSpPr/>
      </xdr:nvSpPr>
      <xdr:spPr>
        <a:xfrm>
          <a:off x="3048001" y="1177637"/>
          <a:ext cx="2558444" cy="86178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C1</a:t>
          </a:r>
          <a:r>
            <a:rPr lang="es-MX" sz="1100" baseline="0">
              <a:solidFill>
                <a:sysClr val="windowText" lastClr="000000"/>
              </a:solidFill>
              <a:latin typeface="Arial" panose="020B0604020202020204" pitchFamily="34" charset="0"/>
              <a:cs typeface="Arial" panose="020B0604020202020204" pitchFamily="34" charset="0"/>
            </a:rPr>
            <a:t> </a:t>
          </a:r>
          <a:r>
            <a:rPr lang="es-MX" sz="1100">
              <a:solidFill>
                <a:sysClr val="windowText" lastClr="000000"/>
              </a:solidFill>
              <a:latin typeface="Arial" panose="020B0604020202020204" pitchFamily="34" charset="0"/>
              <a:cs typeface="Arial" panose="020B0604020202020204" pitchFamily="34" charset="0"/>
            </a:rPr>
            <a:t>.- </a:t>
          </a:r>
          <a:r>
            <a:rPr lang="es-MX">
              <a:solidFill>
                <a:sysClr val="windowText" lastClr="000000"/>
              </a:solidFill>
              <a:latin typeface="Arial" panose="020B0604020202020204" pitchFamily="34" charset="0"/>
              <a:cs typeface="Arial" panose="020B0604020202020204" pitchFamily="34" charset="0"/>
            </a:rPr>
            <a:t>Incumplimiento de principios y valores institucionales,</a:t>
          </a:r>
          <a:r>
            <a:rPr lang="es-MX" baseline="0">
              <a:solidFill>
                <a:sysClr val="windowText" lastClr="000000"/>
              </a:solidFill>
              <a:latin typeface="Arial" panose="020B0604020202020204" pitchFamily="34" charset="0"/>
              <a:cs typeface="Arial" panose="020B0604020202020204" pitchFamily="34" charset="0"/>
            </a:rPr>
            <a:t> </a:t>
          </a:r>
          <a:r>
            <a:rPr lang="es-MX">
              <a:solidFill>
                <a:sysClr val="windowText" lastClr="000000"/>
              </a:solidFill>
              <a:latin typeface="Arial" panose="020B0604020202020204" pitchFamily="34" charset="0"/>
              <a:cs typeface="Arial" panose="020B0604020202020204" pitchFamily="34" charset="0"/>
            </a:rPr>
            <a:t>Falta de seguimiento al comportamiento ético del personal.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17318</xdr:colOff>
      <xdr:row>2</xdr:row>
      <xdr:rowOff>1194954</xdr:rowOff>
    </xdr:from>
    <xdr:to>
      <xdr:col>7</xdr:col>
      <xdr:colOff>267128</xdr:colOff>
      <xdr:row>2</xdr:row>
      <xdr:rowOff>2147453</xdr:rowOff>
    </xdr:to>
    <xdr:sp macro="" textlink="">
      <xdr:nvSpPr>
        <xdr:cNvPr id="31" name="Rectángulo 30">
          <a:extLst>
            <a:ext uri="{FF2B5EF4-FFF2-40B4-BE49-F238E27FC236}">
              <a16:creationId xmlns:a16="http://schemas.microsoft.com/office/drawing/2014/main" id="{1ECB2C3E-A4A3-4F84-B069-2F8583BF9A2C}"/>
            </a:ext>
          </a:extLst>
        </xdr:cNvPr>
        <xdr:cNvSpPr/>
      </xdr:nvSpPr>
      <xdr:spPr>
        <a:xfrm>
          <a:off x="3030682" y="2234045"/>
          <a:ext cx="2535810" cy="95249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 2.- </a:t>
          </a:r>
          <a:r>
            <a:rPr lang="es-MX">
              <a:solidFill>
                <a:sysClr val="windowText" lastClr="000000"/>
              </a:solidFill>
              <a:latin typeface="Arial" panose="020B0604020202020204" pitchFamily="34" charset="0"/>
              <a:cs typeface="Arial" panose="020B0604020202020204" pitchFamily="34" charset="0"/>
            </a:rPr>
            <a:t>Retrasos en la atención de denuncias ciudadanas. Acumulación de expedientes sin resolver.</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34637</xdr:colOff>
      <xdr:row>2</xdr:row>
      <xdr:rowOff>692727</xdr:rowOff>
    </xdr:from>
    <xdr:to>
      <xdr:col>10</xdr:col>
      <xdr:colOff>61603</xdr:colOff>
      <xdr:row>2</xdr:row>
      <xdr:rowOff>1518227</xdr:rowOff>
    </xdr:to>
    <xdr:sp macro="" textlink="">
      <xdr:nvSpPr>
        <xdr:cNvPr id="32" name="Rectángulo 31">
          <a:extLst>
            <a:ext uri="{FF2B5EF4-FFF2-40B4-BE49-F238E27FC236}">
              <a16:creationId xmlns:a16="http://schemas.microsoft.com/office/drawing/2014/main" id="{A6980986-7AF4-4DC6-AC82-FC88035BA2CA}"/>
            </a:ext>
          </a:extLst>
        </xdr:cNvPr>
        <xdr:cNvSpPr/>
      </xdr:nvSpPr>
      <xdr:spPr>
        <a:xfrm>
          <a:off x="5974773" y="1731818"/>
          <a:ext cx="2555421" cy="82550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t>
          </a:r>
          <a:r>
            <a:rPr lang="es-MX" sz="1100" baseline="0">
              <a:solidFill>
                <a:sysClr val="windowText" lastClr="000000"/>
              </a:solidFill>
              <a:latin typeface="Arial" panose="020B0604020202020204" pitchFamily="34" charset="0"/>
              <a:cs typeface="Arial" panose="020B0604020202020204" pitchFamily="34" charset="0"/>
            </a:rPr>
            <a:t> 2</a:t>
          </a:r>
          <a:r>
            <a:rPr lang="es-MX" sz="1100">
              <a:solidFill>
                <a:sysClr val="windowText" lastClr="000000"/>
              </a:solidFill>
              <a:latin typeface="Arial" panose="020B0604020202020204" pitchFamily="34" charset="0"/>
              <a:cs typeface="Arial" panose="020B0604020202020204" pitchFamily="34" charset="0"/>
            </a:rPr>
            <a:t>.</a:t>
          </a:r>
          <a:r>
            <a:rPr lang="es-MX" sz="1100" baseline="0">
              <a:solidFill>
                <a:sysClr val="windowText" lastClr="000000"/>
              </a:solidFill>
              <a:latin typeface="Arial" panose="020B0604020202020204" pitchFamily="34" charset="0"/>
              <a:cs typeface="Arial" panose="020B0604020202020204" pitchFamily="34" charset="0"/>
            </a:rPr>
            <a:t>- </a:t>
          </a:r>
          <a:r>
            <a:rPr lang="es-MX">
              <a:solidFill>
                <a:sysClr val="windowText" lastClr="000000"/>
              </a:solidFill>
              <a:latin typeface="Arial" panose="020B0604020202020204" pitchFamily="34" charset="0"/>
              <a:cs typeface="Arial" panose="020B0604020202020204" pitchFamily="34" charset="0"/>
            </a:rPr>
            <a:t>Baja participación ciudadana en la vigilancia de recursos públicos. Falta de supervisión social en el uso de recursos.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86591</xdr:colOff>
      <xdr:row>2</xdr:row>
      <xdr:rowOff>3273136</xdr:rowOff>
    </xdr:from>
    <xdr:to>
      <xdr:col>5</xdr:col>
      <xdr:colOff>15394</xdr:colOff>
      <xdr:row>2</xdr:row>
      <xdr:rowOff>4227308</xdr:rowOff>
    </xdr:to>
    <xdr:sp macro="" textlink="">
      <xdr:nvSpPr>
        <xdr:cNvPr id="33" name="Rectángulo 32">
          <a:extLst>
            <a:ext uri="{FF2B5EF4-FFF2-40B4-BE49-F238E27FC236}">
              <a16:creationId xmlns:a16="http://schemas.microsoft.com/office/drawing/2014/main" id="{85E124FD-8F59-4261-869E-44604BCF4A7F}"/>
            </a:ext>
          </a:extLst>
        </xdr:cNvPr>
        <xdr:cNvSpPr/>
      </xdr:nvSpPr>
      <xdr:spPr>
        <a:xfrm>
          <a:off x="86591" y="4312227"/>
          <a:ext cx="2942167" cy="95417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50">
              <a:solidFill>
                <a:sysClr val="windowText" lastClr="000000"/>
              </a:solidFill>
              <a:latin typeface="Arial" panose="020B0604020202020204" pitchFamily="34" charset="0"/>
              <a:cs typeface="Arial" panose="020B0604020202020204" pitchFamily="34" charset="0"/>
            </a:rPr>
            <a:t>C1. Insuficiente capacitación de las personas servidoras públicas en materia de responsabilidades administrativas y Código de Ética, lo que incide en el desconocimiento o aplicación inadecuada del marco normativo.</a:t>
          </a:r>
        </a:p>
      </xdr:txBody>
    </xdr:sp>
    <xdr:clientData/>
  </xdr:twoCellAnchor>
  <xdr:twoCellAnchor>
    <xdr:from>
      <xdr:col>0</xdr:col>
      <xdr:colOff>103908</xdr:colOff>
      <xdr:row>2</xdr:row>
      <xdr:rowOff>4450773</xdr:rowOff>
    </xdr:from>
    <xdr:to>
      <xdr:col>5</xdr:col>
      <xdr:colOff>-1</xdr:colOff>
      <xdr:row>3</xdr:row>
      <xdr:rowOff>69273</xdr:rowOff>
    </xdr:to>
    <xdr:sp macro="" textlink="">
      <xdr:nvSpPr>
        <xdr:cNvPr id="34" name="Rectángulo 33">
          <a:extLst>
            <a:ext uri="{FF2B5EF4-FFF2-40B4-BE49-F238E27FC236}">
              <a16:creationId xmlns:a16="http://schemas.microsoft.com/office/drawing/2014/main" id="{6A74C6AB-CF2D-4B5C-8D9D-E56793B0638A}"/>
            </a:ext>
          </a:extLst>
        </xdr:cNvPr>
        <xdr:cNvSpPr/>
      </xdr:nvSpPr>
      <xdr:spPr>
        <a:xfrm>
          <a:off x="103908" y="5489864"/>
          <a:ext cx="2909455" cy="81395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latin typeface="Arial" panose="020B0604020202020204" pitchFamily="34" charset="0"/>
              <a:cs typeface="Arial" panose="020B0604020202020204" pitchFamily="34" charset="0"/>
            </a:rPr>
            <a:t>C1.- Débil control y seguimiento en el cumplimiento de la presentación de declaraciones patrimoniales.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225136</xdr:colOff>
      <xdr:row>2</xdr:row>
      <xdr:rowOff>3273137</xdr:rowOff>
    </xdr:from>
    <xdr:to>
      <xdr:col>7</xdr:col>
      <xdr:colOff>461337</xdr:colOff>
      <xdr:row>2</xdr:row>
      <xdr:rowOff>4130387</xdr:rowOff>
    </xdr:to>
    <xdr:sp macro="" textlink="">
      <xdr:nvSpPr>
        <xdr:cNvPr id="35" name="Rectángulo 34">
          <a:extLst>
            <a:ext uri="{FF2B5EF4-FFF2-40B4-BE49-F238E27FC236}">
              <a16:creationId xmlns:a16="http://schemas.microsoft.com/office/drawing/2014/main" id="{6F7F46A0-B61A-46CC-889F-A62478DFEF2F}"/>
            </a:ext>
          </a:extLst>
        </xdr:cNvPr>
        <xdr:cNvSpPr/>
      </xdr:nvSpPr>
      <xdr:spPr>
        <a:xfrm>
          <a:off x="3238500" y="4312228"/>
          <a:ext cx="2522201" cy="85725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latin typeface="Arial" panose="020B0604020202020204" pitchFamily="34" charset="0"/>
              <a:cs typeface="Arial" panose="020B0604020202020204" pitchFamily="34" charset="0"/>
            </a:rPr>
            <a:t>C1.- Ausencia de evaluaciones periódicas del cumplimiento del Código de Ética en las áreas administrativas.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225136</xdr:colOff>
      <xdr:row>2</xdr:row>
      <xdr:rowOff>4416136</xdr:rowOff>
    </xdr:from>
    <xdr:to>
      <xdr:col>7</xdr:col>
      <xdr:colOff>475508</xdr:colOff>
      <xdr:row>3</xdr:row>
      <xdr:rowOff>17319</xdr:rowOff>
    </xdr:to>
    <xdr:sp macro="" textlink="">
      <xdr:nvSpPr>
        <xdr:cNvPr id="36" name="Rectángulo 35">
          <a:extLst>
            <a:ext uri="{FF2B5EF4-FFF2-40B4-BE49-F238E27FC236}">
              <a16:creationId xmlns:a16="http://schemas.microsoft.com/office/drawing/2014/main" id="{EA568D9A-E285-4D32-A967-9A5CB9031368}"/>
            </a:ext>
          </a:extLst>
        </xdr:cNvPr>
        <xdr:cNvSpPr/>
      </xdr:nvSpPr>
      <xdr:spPr>
        <a:xfrm>
          <a:off x="3238500" y="5455227"/>
          <a:ext cx="2536372" cy="79663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latin typeface="Arial" panose="020B0604020202020204" pitchFamily="34" charset="0"/>
              <a:cs typeface="Arial" panose="020B0604020202020204" pitchFamily="34" charset="0"/>
            </a:rPr>
            <a:t>C2.-</a:t>
          </a:r>
          <a:r>
            <a:rPr lang="es-MX" baseline="0">
              <a:solidFill>
                <a:sysClr val="windowText" lastClr="000000"/>
              </a:solidFill>
              <a:latin typeface="Arial" panose="020B0604020202020204" pitchFamily="34" charset="0"/>
              <a:cs typeface="Arial" panose="020B0604020202020204" pitchFamily="34" charset="0"/>
            </a:rPr>
            <a:t> </a:t>
          </a:r>
          <a:r>
            <a:rPr lang="es-MX">
              <a:solidFill>
                <a:sysClr val="windowText" lastClr="000000"/>
              </a:solidFill>
              <a:latin typeface="Arial" panose="020B0604020202020204" pitchFamily="34" charset="0"/>
              <a:cs typeface="Arial" panose="020B0604020202020204" pitchFamily="34" charset="0"/>
            </a:rPr>
            <a:t>Falta de mecanismos eficientes para la atención, seguimiento y resolución oportuna de denuncias.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103909</xdr:colOff>
      <xdr:row>2</xdr:row>
      <xdr:rowOff>3861954</xdr:rowOff>
    </xdr:from>
    <xdr:to>
      <xdr:col>10</xdr:col>
      <xdr:colOff>126340</xdr:colOff>
      <xdr:row>2</xdr:row>
      <xdr:rowOff>4623953</xdr:rowOff>
    </xdr:to>
    <xdr:sp macro="" textlink="">
      <xdr:nvSpPr>
        <xdr:cNvPr id="37" name="Rectángulo 36">
          <a:extLst>
            <a:ext uri="{FF2B5EF4-FFF2-40B4-BE49-F238E27FC236}">
              <a16:creationId xmlns:a16="http://schemas.microsoft.com/office/drawing/2014/main" id="{2FCC97AF-95B5-4210-953D-70856D5527C5}"/>
            </a:ext>
          </a:extLst>
        </xdr:cNvPr>
        <xdr:cNvSpPr/>
      </xdr:nvSpPr>
      <xdr:spPr>
        <a:xfrm>
          <a:off x="6044045" y="4901045"/>
          <a:ext cx="2550886" cy="76199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latin typeface="Arial" panose="020B0604020202020204" pitchFamily="34" charset="0"/>
              <a:cs typeface="Arial" panose="020B0604020202020204" pitchFamily="34" charset="0"/>
            </a:rPr>
            <a:t>C2. Limitada promoción y formalización de la Contraloría Social en obras públicas y programas sociales.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72385</xdr:colOff>
      <xdr:row>5</xdr:row>
      <xdr:rowOff>90581</xdr:rowOff>
    </xdr:from>
    <xdr:to>
      <xdr:col>14</xdr:col>
      <xdr:colOff>195810</xdr:colOff>
      <xdr:row>14</xdr:row>
      <xdr:rowOff>80176</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216385" y="1455831"/>
          <a:ext cx="282175" cy="141834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345061</xdr:colOff>
      <xdr:row>16</xdr:row>
      <xdr:rowOff>15876</xdr:rowOff>
    </xdr:from>
    <xdr:to>
      <xdr:col>11</xdr:col>
      <xdr:colOff>650875</xdr:colOff>
      <xdr:row>20</xdr:row>
      <xdr:rowOff>15876</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345061" y="3127376"/>
          <a:ext cx="7925814" cy="635000"/>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lang="es-MX" sz="1100">
              <a:solidFill>
                <a:schemeClr val="lt1"/>
              </a:solidFill>
              <a:effectLst/>
              <a:latin typeface="Arial" panose="020B0604020202020204" pitchFamily="34" charset="0"/>
              <a:ea typeface="+mn-ea"/>
              <a:cs typeface="Arial" panose="020B0604020202020204" pitchFamily="34" charset="0"/>
            </a:rPr>
            <a:t>El Órgano Interno de Control del Municipio de Zapotlán de Juárez, Hidalgo, consolida de una cultura de legalidad, ética pública, control interno y participación ciudadana, lo que limita el cumplimiento oportuno y efectivo de las responsabilidades administrativas, la atención de denuncias y la rendición de cuentas en el ejercicio de los recursos públicos.</a:t>
          </a:r>
          <a:endParaRPr lang="es-MX" sz="1000">
            <a:effectLst/>
            <a:latin typeface="Arial" panose="020B0604020202020204" pitchFamily="34" charset="0"/>
            <a:cs typeface="Arial" panose="020B0604020202020204" pitchFamily="34" charset="0"/>
          </a:endParaRPr>
        </a:p>
      </xdr:txBody>
    </xdr:sp>
    <xdr:clientData/>
  </xdr:twoCellAnchor>
  <xdr:twoCellAnchor>
    <xdr:from>
      <xdr:col>11</xdr:col>
      <xdr:colOff>983703</xdr:colOff>
      <xdr:row>16</xdr:row>
      <xdr:rowOff>46291</xdr:rowOff>
    </xdr:from>
    <xdr:to>
      <xdr:col>15</xdr:col>
      <xdr:colOff>117475</xdr:colOff>
      <xdr:row>18</xdr:row>
      <xdr:rowOff>65902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03703" y="3157791"/>
          <a:ext cx="1356272" cy="3371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112114</xdr:colOff>
      <xdr:row>20</xdr:row>
      <xdr:rowOff>7551</xdr:rowOff>
    </xdr:from>
    <xdr:to>
      <xdr:col>14</xdr:col>
      <xdr:colOff>239621</xdr:colOff>
      <xdr:row>28</xdr:row>
      <xdr:rowOff>136525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256114" y="3754051"/>
          <a:ext cx="286257" cy="1398974"/>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222250</xdr:colOff>
      <xdr:row>2</xdr:row>
      <xdr:rowOff>142875</xdr:rowOff>
    </xdr:from>
    <xdr:to>
      <xdr:col>5</xdr:col>
      <xdr:colOff>167359</xdr:colOff>
      <xdr:row>6</xdr:row>
      <xdr:rowOff>155414</xdr:rowOff>
    </xdr:to>
    <xdr:sp macro="" textlink="">
      <xdr:nvSpPr>
        <xdr:cNvPr id="22" name="Rectángulo 21">
          <a:extLst>
            <a:ext uri="{FF2B5EF4-FFF2-40B4-BE49-F238E27FC236}">
              <a16:creationId xmlns:a16="http://schemas.microsoft.com/office/drawing/2014/main" id="{4B6C6304-C0D9-410B-B946-535965E84B1A}"/>
            </a:ext>
          </a:extLst>
        </xdr:cNvPr>
        <xdr:cNvSpPr/>
      </xdr:nvSpPr>
      <xdr:spPr>
        <a:xfrm>
          <a:off x="222250" y="1031875"/>
          <a:ext cx="2612109" cy="64753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effectLst/>
              <a:latin typeface="Arial" panose="020B0604020202020204" pitchFamily="34" charset="0"/>
              <a:ea typeface="+mn-ea"/>
              <a:cs typeface="Arial" panose="020B0604020202020204" pitchFamily="34" charset="0"/>
            </a:rPr>
            <a:t> C 1. - Conocimiento de las obligaciones y responsabilidades administrativas.</a:t>
          </a:r>
          <a:r>
            <a:rPr lang="es-MX" sz="1100" baseline="0">
              <a:solidFill>
                <a:sysClr val="windowText" lastClr="000000"/>
              </a:solidFill>
              <a:effectLst/>
              <a:latin typeface="Arial" panose="020B0604020202020204" pitchFamily="34" charset="0"/>
              <a:ea typeface="+mn-ea"/>
              <a:cs typeface="Arial" panose="020B0604020202020204" pitchFamily="34" charset="0"/>
            </a:rPr>
            <a:t> </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238125</xdr:colOff>
      <xdr:row>8</xdr:row>
      <xdr:rowOff>47625</xdr:rowOff>
    </xdr:from>
    <xdr:to>
      <xdr:col>5</xdr:col>
      <xdr:colOff>164042</xdr:colOff>
      <xdr:row>13</xdr:row>
      <xdr:rowOff>146877</xdr:rowOff>
    </xdr:to>
    <xdr:sp macro="" textlink="">
      <xdr:nvSpPr>
        <xdr:cNvPr id="23" name="Rectángulo 22">
          <a:extLst>
            <a:ext uri="{FF2B5EF4-FFF2-40B4-BE49-F238E27FC236}">
              <a16:creationId xmlns:a16="http://schemas.microsoft.com/office/drawing/2014/main" id="{89779878-0CAD-4945-9610-93A8B6EB4CB8}"/>
            </a:ext>
          </a:extLst>
        </xdr:cNvPr>
        <xdr:cNvSpPr/>
      </xdr:nvSpPr>
      <xdr:spPr>
        <a:xfrm>
          <a:off x="238125" y="1889125"/>
          <a:ext cx="2592917" cy="89300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50" baseline="0">
              <a:solidFill>
                <a:sysClr val="windowText" lastClr="000000"/>
              </a:solidFill>
              <a:effectLst/>
              <a:latin typeface="Arial" panose="020B0604020202020204" pitchFamily="34" charset="0"/>
              <a:ea typeface="+mn-ea"/>
              <a:cs typeface="Arial" panose="020B0604020202020204" pitchFamily="34" charset="0"/>
            </a:rPr>
            <a:t> C 1</a:t>
          </a:r>
          <a:r>
            <a:rPr lang="es-MX" sz="1050">
              <a:solidFill>
                <a:sysClr val="windowText" lastClr="000000"/>
              </a:solidFill>
              <a:effectLst/>
              <a:latin typeface="Arial" panose="020B0604020202020204" pitchFamily="34" charset="0"/>
              <a:ea typeface="+mn-ea"/>
              <a:cs typeface="Arial" panose="020B0604020202020204" pitchFamily="34" charset="0"/>
            </a:rPr>
            <a:t>.- Cumplimiento en la presentación de declaraciones patrimoniales. Incremento</a:t>
          </a:r>
          <a:r>
            <a:rPr lang="es-MX" sz="1050" baseline="0">
              <a:solidFill>
                <a:sysClr val="windowText" lastClr="000000"/>
              </a:solidFill>
              <a:effectLst/>
              <a:latin typeface="Arial" panose="020B0604020202020204" pitchFamily="34" charset="0"/>
              <a:ea typeface="+mn-ea"/>
              <a:cs typeface="Arial" panose="020B0604020202020204" pitchFamily="34" charset="0"/>
            </a:rPr>
            <a:t> </a:t>
          </a:r>
          <a:r>
            <a:rPr lang="es-MX" sz="1050">
              <a:solidFill>
                <a:sysClr val="windowText" lastClr="000000"/>
              </a:solidFill>
              <a:effectLst/>
              <a:latin typeface="Arial" panose="020B0604020202020204" pitchFamily="34" charset="0"/>
              <a:ea typeface="+mn-ea"/>
              <a:cs typeface="Arial" panose="020B0604020202020204" pitchFamily="34" charset="0"/>
            </a:rPr>
            <a:t> de transparencia en la evolución patrimonial de las personas servidoras públicas.</a:t>
          </a:r>
          <a:endParaRPr lang="es-MX" sz="105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603250</xdr:colOff>
      <xdr:row>2</xdr:row>
      <xdr:rowOff>111126</xdr:rowOff>
    </xdr:from>
    <xdr:to>
      <xdr:col>9</xdr:col>
      <xdr:colOff>523875</xdr:colOff>
      <xdr:row>7</xdr:row>
      <xdr:rowOff>15876</xdr:rowOff>
    </xdr:to>
    <xdr:sp macro="" textlink="">
      <xdr:nvSpPr>
        <xdr:cNvPr id="24" name="Rectángulo 23">
          <a:extLst>
            <a:ext uri="{FF2B5EF4-FFF2-40B4-BE49-F238E27FC236}">
              <a16:creationId xmlns:a16="http://schemas.microsoft.com/office/drawing/2014/main" id="{D4FD991D-7BA0-4A69-9340-BE43041BDFC2}"/>
            </a:ext>
          </a:extLst>
        </xdr:cNvPr>
        <xdr:cNvSpPr/>
      </xdr:nvSpPr>
      <xdr:spPr>
        <a:xfrm>
          <a:off x="3270250" y="1000126"/>
          <a:ext cx="3175000" cy="69850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t>
          </a:r>
          <a:r>
            <a:rPr lang="es-MX" sz="1100" baseline="0">
              <a:solidFill>
                <a:sysClr val="windowText" lastClr="000000"/>
              </a:solidFill>
              <a:latin typeface="Arial" panose="020B0604020202020204" pitchFamily="34" charset="0"/>
              <a:cs typeface="Arial" panose="020B0604020202020204" pitchFamily="34" charset="0"/>
            </a:rPr>
            <a:t> 1 </a:t>
          </a:r>
          <a:r>
            <a:rPr lang="es-MX" sz="1100">
              <a:solidFill>
                <a:sysClr val="windowText" lastClr="000000"/>
              </a:solidFill>
              <a:latin typeface="Arial" panose="020B0604020202020204" pitchFamily="34" charset="0"/>
              <a:cs typeface="Arial" panose="020B0604020202020204" pitchFamily="34" charset="0"/>
            </a:rPr>
            <a:t>.- Cumplimiento de los principios y valores institucionales, con seguimiento efectivo al comportamiento ético del personal.</a:t>
          </a:r>
        </a:p>
      </xdr:txBody>
    </xdr:sp>
    <xdr:clientData/>
  </xdr:twoCellAnchor>
  <xdr:twoCellAnchor>
    <xdr:from>
      <xdr:col>5</xdr:col>
      <xdr:colOff>571500</xdr:colOff>
      <xdr:row>8</xdr:row>
      <xdr:rowOff>31749</xdr:rowOff>
    </xdr:from>
    <xdr:to>
      <xdr:col>9</xdr:col>
      <xdr:colOff>476250</xdr:colOff>
      <xdr:row>13</xdr:row>
      <xdr:rowOff>142874</xdr:rowOff>
    </xdr:to>
    <xdr:sp macro="" textlink="">
      <xdr:nvSpPr>
        <xdr:cNvPr id="25" name="Rectángulo 24">
          <a:extLst>
            <a:ext uri="{FF2B5EF4-FFF2-40B4-BE49-F238E27FC236}">
              <a16:creationId xmlns:a16="http://schemas.microsoft.com/office/drawing/2014/main" id="{7D42A885-2C6C-429A-9891-16AE6D939E33}"/>
            </a:ext>
          </a:extLst>
        </xdr:cNvPr>
        <xdr:cNvSpPr/>
      </xdr:nvSpPr>
      <xdr:spPr>
        <a:xfrm>
          <a:off x="3238500" y="1873249"/>
          <a:ext cx="3159125" cy="90487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 2.- </a:t>
          </a:r>
          <a:r>
            <a:rPr lang="es-MX">
              <a:solidFill>
                <a:sysClr val="windowText" lastClr="000000"/>
              </a:solidFill>
              <a:latin typeface="Arial" panose="020B0604020202020204" pitchFamily="34" charset="0"/>
              <a:cs typeface="Arial" panose="020B0604020202020204" pitchFamily="34" charset="0"/>
            </a:rPr>
            <a:t>Atención oportuna y eficiente de denuncias ciudadanas, con resolución ágil de expedientes.</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714375</xdr:colOff>
      <xdr:row>4</xdr:row>
      <xdr:rowOff>63500</xdr:rowOff>
    </xdr:from>
    <xdr:to>
      <xdr:col>12</xdr:col>
      <xdr:colOff>365881</xdr:colOff>
      <xdr:row>10</xdr:row>
      <xdr:rowOff>12096</xdr:rowOff>
    </xdr:to>
    <xdr:sp macro="" textlink="">
      <xdr:nvSpPr>
        <xdr:cNvPr id="26" name="Rectángulo 25">
          <a:extLst>
            <a:ext uri="{FF2B5EF4-FFF2-40B4-BE49-F238E27FC236}">
              <a16:creationId xmlns:a16="http://schemas.microsoft.com/office/drawing/2014/main" id="{EA96F435-DF0B-4BE9-B167-C477426AAC97}"/>
            </a:ext>
          </a:extLst>
        </xdr:cNvPr>
        <xdr:cNvSpPr/>
      </xdr:nvSpPr>
      <xdr:spPr>
        <a:xfrm>
          <a:off x="6635750" y="1270000"/>
          <a:ext cx="2334381" cy="9010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t>
          </a:r>
          <a:r>
            <a:rPr lang="es-MX" sz="1100" baseline="0">
              <a:solidFill>
                <a:sysClr val="windowText" lastClr="000000"/>
              </a:solidFill>
              <a:latin typeface="Arial" panose="020B0604020202020204" pitchFamily="34" charset="0"/>
              <a:cs typeface="Arial" panose="020B0604020202020204" pitchFamily="34" charset="0"/>
            </a:rPr>
            <a:t> 2</a:t>
          </a:r>
          <a:r>
            <a:rPr lang="es-MX" sz="1100">
              <a:solidFill>
                <a:sysClr val="windowText" lastClr="000000"/>
              </a:solidFill>
              <a:latin typeface="Arial" panose="020B0604020202020204" pitchFamily="34" charset="0"/>
              <a:cs typeface="Arial" panose="020B0604020202020204" pitchFamily="34" charset="0"/>
            </a:rPr>
            <a:t>.- </a:t>
          </a:r>
          <a:r>
            <a:rPr lang="es-MX">
              <a:solidFill>
                <a:sysClr val="windowText" lastClr="000000"/>
              </a:solidFill>
              <a:latin typeface="Arial" panose="020B0604020202020204" pitchFamily="34" charset="0"/>
              <a:cs typeface="Arial" panose="020B0604020202020204" pitchFamily="34" charset="0"/>
            </a:rPr>
            <a:t>Alta participación ciudadana en la vigilancia de los recursos públicos, con supervisión social efectiva en su uso.</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317500</xdr:colOff>
      <xdr:row>20</xdr:row>
      <xdr:rowOff>142875</xdr:rowOff>
    </xdr:from>
    <xdr:to>
      <xdr:col>5</xdr:col>
      <xdr:colOff>269688</xdr:colOff>
      <xdr:row>26</xdr:row>
      <xdr:rowOff>20003</xdr:rowOff>
    </xdr:to>
    <xdr:sp macro="" textlink="">
      <xdr:nvSpPr>
        <xdr:cNvPr id="27" name="Rectángulo 26">
          <a:extLst>
            <a:ext uri="{FF2B5EF4-FFF2-40B4-BE49-F238E27FC236}">
              <a16:creationId xmlns:a16="http://schemas.microsoft.com/office/drawing/2014/main" id="{A6211390-B611-4B90-B937-00A8E10B1410}"/>
            </a:ext>
          </a:extLst>
        </xdr:cNvPr>
        <xdr:cNvSpPr/>
      </xdr:nvSpPr>
      <xdr:spPr>
        <a:xfrm>
          <a:off x="317500" y="3889375"/>
          <a:ext cx="2619188" cy="82962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 1.- </a:t>
          </a:r>
          <a:r>
            <a:rPr lang="es-MX" sz="1100">
              <a:solidFill>
                <a:sysClr val="windowText" lastClr="000000"/>
              </a:solidFill>
              <a:effectLst/>
              <a:latin typeface="Arial" panose="020B0604020202020204" pitchFamily="34" charset="0"/>
              <a:ea typeface="+mn-ea"/>
              <a:cs typeface="Arial" panose="020B0604020202020204" pitchFamily="34" charset="0"/>
            </a:rPr>
            <a:t>Capacitación de las personas servidoras públicas en materia de responsabilidades administrativas y Código de Ética.</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301625</xdr:colOff>
      <xdr:row>27</xdr:row>
      <xdr:rowOff>127000</xdr:rowOff>
    </xdr:from>
    <xdr:to>
      <xdr:col>5</xdr:col>
      <xdr:colOff>246467</xdr:colOff>
      <xdr:row>31</xdr:row>
      <xdr:rowOff>135005</xdr:rowOff>
    </xdr:to>
    <xdr:sp macro="" textlink="">
      <xdr:nvSpPr>
        <xdr:cNvPr id="28" name="Rectángulo 27">
          <a:extLst>
            <a:ext uri="{FF2B5EF4-FFF2-40B4-BE49-F238E27FC236}">
              <a16:creationId xmlns:a16="http://schemas.microsoft.com/office/drawing/2014/main" id="{384A5A25-BAE0-4F28-B45A-A63B97D24D5C}"/>
            </a:ext>
          </a:extLst>
        </xdr:cNvPr>
        <xdr:cNvSpPr/>
      </xdr:nvSpPr>
      <xdr:spPr>
        <a:xfrm>
          <a:off x="301625" y="4984750"/>
          <a:ext cx="2611842" cy="64300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latin typeface="Arial" panose="020B0604020202020204" pitchFamily="34" charset="0"/>
              <a:cs typeface="Arial" panose="020B0604020202020204" pitchFamily="34" charset="0"/>
            </a:rPr>
            <a:t>C</a:t>
          </a:r>
          <a:r>
            <a:rPr lang="es-MX" sz="1100" baseline="0">
              <a:solidFill>
                <a:sysClr val="windowText" lastClr="000000"/>
              </a:solidFill>
              <a:latin typeface="Arial" panose="020B0604020202020204" pitchFamily="34" charset="0"/>
              <a:cs typeface="Arial" panose="020B0604020202020204" pitchFamily="34" charset="0"/>
            </a:rPr>
            <a:t> 1 </a:t>
          </a:r>
          <a:r>
            <a:rPr lang="es-MX" sz="1100">
              <a:solidFill>
                <a:sysClr val="windowText" lastClr="000000"/>
              </a:solidFill>
              <a:latin typeface="Arial" panose="020B0604020202020204" pitchFamily="34" charset="0"/>
              <a:cs typeface="Arial" panose="020B0604020202020204" pitchFamily="34" charset="0"/>
            </a:rPr>
            <a:t>.- </a:t>
          </a:r>
          <a:r>
            <a:rPr lang="es-MX" sz="1100">
              <a:solidFill>
                <a:sysClr val="windowText" lastClr="000000"/>
              </a:solidFill>
              <a:effectLst/>
              <a:latin typeface="Arial" panose="020B0604020202020204" pitchFamily="34" charset="0"/>
              <a:ea typeface="+mn-ea"/>
              <a:cs typeface="Arial" panose="020B0604020202020204" pitchFamily="34" charset="0"/>
            </a:rPr>
            <a:t>Control y seguimiento en el cumplimiento de la presentación de declaraciones patrimoniales.</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5</xdr:col>
      <xdr:colOff>635000</xdr:colOff>
      <xdr:row>20</xdr:row>
      <xdr:rowOff>142875</xdr:rowOff>
    </xdr:from>
    <xdr:to>
      <xdr:col>9</xdr:col>
      <xdr:colOff>428625</xdr:colOff>
      <xdr:row>25</xdr:row>
      <xdr:rowOff>127000</xdr:rowOff>
    </xdr:to>
    <xdr:sp macro="" textlink="">
      <xdr:nvSpPr>
        <xdr:cNvPr id="29" name="Rectángulo 28">
          <a:extLst>
            <a:ext uri="{FF2B5EF4-FFF2-40B4-BE49-F238E27FC236}">
              <a16:creationId xmlns:a16="http://schemas.microsoft.com/office/drawing/2014/main" id="{DBF103C1-BE55-49D2-AA19-3CF65B678DE8}"/>
            </a:ext>
          </a:extLst>
        </xdr:cNvPr>
        <xdr:cNvSpPr/>
      </xdr:nvSpPr>
      <xdr:spPr>
        <a:xfrm>
          <a:off x="3302000" y="3889375"/>
          <a:ext cx="3048000" cy="77787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Arial" panose="020B0604020202020204" pitchFamily="34" charset="0"/>
              <a:ea typeface="+mn-ea"/>
              <a:cs typeface="Arial" panose="020B0604020202020204" pitchFamily="34" charset="0"/>
            </a:rPr>
            <a:t>C</a:t>
          </a:r>
          <a:r>
            <a:rPr lang="es-MX" sz="1100" baseline="0">
              <a:solidFill>
                <a:sysClr val="windowText" lastClr="000000"/>
              </a:solidFill>
              <a:effectLst/>
              <a:latin typeface="Arial" panose="020B0604020202020204" pitchFamily="34" charset="0"/>
              <a:ea typeface="+mn-ea"/>
              <a:cs typeface="Arial" panose="020B0604020202020204" pitchFamily="34" charset="0"/>
            </a:rPr>
            <a:t> 1</a:t>
          </a:r>
          <a:r>
            <a:rPr lang="es-MX" sz="1100">
              <a:solidFill>
                <a:sysClr val="windowText" lastClr="000000"/>
              </a:solidFill>
              <a:effectLst/>
              <a:latin typeface="Arial" panose="020B0604020202020204" pitchFamily="34" charset="0"/>
              <a:ea typeface="+mn-ea"/>
              <a:cs typeface="Arial" panose="020B0604020202020204" pitchFamily="34" charset="0"/>
            </a:rPr>
            <a:t>.- Evaluaciones periódicas del cumplimiento del Código de Ética en las áreas administrativas.</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5</xdr:col>
      <xdr:colOff>634999</xdr:colOff>
      <xdr:row>27</xdr:row>
      <xdr:rowOff>111125</xdr:rowOff>
    </xdr:from>
    <xdr:to>
      <xdr:col>9</xdr:col>
      <xdr:colOff>444499</xdr:colOff>
      <xdr:row>31</xdr:row>
      <xdr:rowOff>123664</xdr:rowOff>
    </xdr:to>
    <xdr:sp macro="" textlink="">
      <xdr:nvSpPr>
        <xdr:cNvPr id="30" name="Rectángulo 29">
          <a:extLst>
            <a:ext uri="{FF2B5EF4-FFF2-40B4-BE49-F238E27FC236}">
              <a16:creationId xmlns:a16="http://schemas.microsoft.com/office/drawing/2014/main" id="{FE8B5B3D-6C2E-4416-ABBB-DA99E1B7490C}"/>
            </a:ext>
          </a:extLst>
        </xdr:cNvPr>
        <xdr:cNvSpPr/>
      </xdr:nvSpPr>
      <xdr:spPr>
        <a:xfrm>
          <a:off x="3301999" y="4968875"/>
          <a:ext cx="3063875" cy="64753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latin typeface="Arial" panose="020B0604020202020204" pitchFamily="34" charset="0"/>
              <a:cs typeface="Arial" panose="020B0604020202020204" pitchFamily="34" charset="0"/>
            </a:rPr>
            <a:t>C 2.-</a:t>
          </a:r>
          <a:r>
            <a:rPr lang="es-MX" sz="1100" baseline="0">
              <a:solidFill>
                <a:sysClr val="windowText" lastClr="000000"/>
              </a:solidFill>
              <a:latin typeface="Arial" panose="020B0604020202020204" pitchFamily="34" charset="0"/>
              <a:cs typeface="Arial" panose="020B0604020202020204" pitchFamily="34" charset="0"/>
            </a:rPr>
            <a:t> M</a:t>
          </a:r>
          <a:r>
            <a:rPr lang="es-MX" sz="1100">
              <a:solidFill>
                <a:sysClr val="windowText" lastClr="000000"/>
              </a:solidFill>
              <a:effectLst/>
              <a:latin typeface="Arial" panose="020B0604020202020204" pitchFamily="34" charset="0"/>
              <a:ea typeface="+mn-ea"/>
              <a:cs typeface="Arial" panose="020B0604020202020204" pitchFamily="34" charset="0"/>
            </a:rPr>
            <a:t>ecanismos eficientes para la atención, seguimiento y resolución oportuna de denuncias.</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9</xdr:col>
      <xdr:colOff>682625</xdr:colOff>
      <xdr:row>24</xdr:row>
      <xdr:rowOff>0</xdr:rowOff>
    </xdr:from>
    <xdr:to>
      <xdr:col>12</xdr:col>
      <xdr:colOff>418548</xdr:colOff>
      <xdr:row>28</xdr:row>
      <xdr:rowOff>12540</xdr:rowOff>
    </xdr:to>
    <xdr:sp macro="" textlink="">
      <xdr:nvSpPr>
        <xdr:cNvPr id="31" name="Rectángulo 30">
          <a:extLst>
            <a:ext uri="{FF2B5EF4-FFF2-40B4-BE49-F238E27FC236}">
              <a16:creationId xmlns:a16="http://schemas.microsoft.com/office/drawing/2014/main" id="{433C908B-5055-4217-963B-EA64D1805E7E}"/>
            </a:ext>
          </a:extLst>
        </xdr:cNvPr>
        <xdr:cNvSpPr/>
      </xdr:nvSpPr>
      <xdr:spPr>
        <a:xfrm>
          <a:off x="6604000" y="4381500"/>
          <a:ext cx="2418798" cy="64754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latin typeface="Arial" panose="020B0604020202020204" pitchFamily="34" charset="0"/>
              <a:cs typeface="Arial" panose="020B0604020202020204" pitchFamily="34" charset="0"/>
            </a:rPr>
            <a:t>C</a:t>
          </a:r>
          <a:r>
            <a:rPr lang="es-MX" sz="1100" baseline="0">
              <a:solidFill>
                <a:sysClr val="windowText" lastClr="000000"/>
              </a:solidFill>
              <a:latin typeface="Arial" panose="020B0604020202020204" pitchFamily="34" charset="0"/>
              <a:cs typeface="Arial" panose="020B0604020202020204" pitchFamily="34" charset="0"/>
            </a:rPr>
            <a:t> 2 </a:t>
          </a:r>
          <a:r>
            <a:rPr lang="es-MX" sz="1100">
              <a:solidFill>
                <a:sysClr val="windowText" lastClr="000000"/>
              </a:solidFill>
              <a:latin typeface="Arial" panose="020B0604020202020204" pitchFamily="34" charset="0"/>
              <a:cs typeface="Arial" panose="020B0604020202020204" pitchFamily="34" charset="0"/>
            </a:rPr>
            <a:t>.-</a:t>
          </a:r>
          <a:r>
            <a:rPr lang="es-MX" sz="1100" baseline="0">
              <a:solidFill>
                <a:sysClr val="windowText" lastClr="000000"/>
              </a:solidFill>
              <a:latin typeface="Arial" panose="020B0604020202020204" pitchFamily="34" charset="0"/>
              <a:cs typeface="Arial" panose="020B0604020202020204" pitchFamily="34" charset="0"/>
            </a:rPr>
            <a:t> </a:t>
          </a:r>
          <a:r>
            <a:rPr lang="es-MX" sz="1100" baseline="0">
              <a:solidFill>
                <a:sysClr val="windowText" lastClr="000000"/>
              </a:solidFill>
              <a:effectLst/>
              <a:latin typeface="Arial" panose="020B0604020202020204" pitchFamily="34" charset="0"/>
              <a:ea typeface="+mn-ea"/>
              <a:cs typeface="Arial" panose="020B0604020202020204" pitchFamily="34" charset="0"/>
            </a:rPr>
            <a:t>P</a:t>
          </a:r>
          <a:r>
            <a:rPr lang="es-MX" sz="1100">
              <a:solidFill>
                <a:sysClr val="windowText" lastClr="000000"/>
              </a:solidFill>
              <a:effectLst/>
              <a:latin typeface="Arial" panose="020B0604020202020204" pitchFamily="34" charset="0"/>
              <a:ea typeface="+mn-ea"/>
              <a:cs typeface="Arial" panose="020B0604020202020204" pitchFamily="34" charset="0"/>
            </a:rPr>
            <a:t>romoción y formalización de la Contraloría Social en obras públicas y programas sociales.</a:t>
          </a:r>
          <a:endParaRPr lang="es-MX">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10583</xdr:colOff>
      <xdr:row>23</xdr:row>
      <xdr:rowOff>23792</xdr:rowOff>
    </xdr:from>
    <xdr:to>
      <xdr:col>1</xdr:col>
      <xdr:colOff>2972858</xdr:colOff>
      <xdr:row>24</xdr:row>
      <xdr:rowOff>71292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0583" y="9347709"/>
          <a:ext cx="6465358" cy="322667"/>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25</xdr:row>
      <xdr:rowOff>112058</xdr:rowOff>
    </xdr:from>
    <xdr:ext cx="3106734"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7956808"/>
          <a:ext cx="3106734"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70570" y="-3097460"/>
            <a:ext cx="1079659"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MTRA. PERLA GUADALUPE LÓPEZ LÓPEZ</a:t>
            </a:r>
            <a:endParaRPr lang="es-MX" sz="1000" b="0" spc="0" baseline="0">
              <a:latin typeface="Arial" panose="020B0604020202020204" pitchFamily="34" charset="0"/>
              <a:cs typeface="Arial" panose="020B0604020202020204" pitchFamily="34" charset="0"/>
            </a:endParaRPr>
          </a:p>
          <a:p>
            <a:pPr algn="ctr"/>
            <a:r>
              <a:rPr lang="es-MX" sz="1000" b="0" spc="-5">
                <a:latin typeface="Arial" panose="020B0604020202020204" pitchFamily="34" charset="0"/>
                <a:cs typeface="Arial" panose="020B0604020202020204" pitchFamily="34" charset="0"/>
              </a:rPr>
              <a:t>TITULAR</a:t>
            </a:r>
            <a:r>
              <a:rPr lang="es-MX" sz="1000" b="0" spc="-5" baseline="0">
                <a:latin typeface="Arial" panose="020B0604020202020204" pitchFamily="34" charset="0"/>
                <a:cs typeface="Arial" panose="020B0604020202020204" pitchFamily="34" charset="0"/>
              </a:rPr>
              <a:t> DEL ÓRGANO INTERNO DE CONTROL</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25</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87554" y="27911986"/>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25</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692713" y="27934396"/>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22</xdr:row>
      <xdr:rowOff>104775</xdr:rowOff>
    </xdr:from>
    <xdr:to>
      <xdr:col>5</xdr:col>
      <xdr:colOff>1079315</xdr:colOff>
      <xdr:row>25</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zoomScale="50" zoomScaleNormal="70" zoomScaleSheetLayoutView="50" workbookViewId="0">
      <selection activeCell="A13" sqref="A13:E34"/>
    </sheetView>
  </sheetViews>
  <sheetFormatPr baseColWidth="10" defaultColWidth="9.33203125" defaultRowHeight="12.75"/>
  <cols>
    <col min="1" max="1" width="50.83203125" style="81" customWidth="1"/>
    <col min="2" max="2" width="49.83203125" style="81" customWidth="1"/>
    <col min="3" max="5" width="50.83203125" style="81" customWidth="1"/>
    <col min="6" max="16384" width="9.33203125" style="81"/>
  </cols>
  <sheetData>
    <row r="1" spans="1:5">
      <c r="A1" s="207" t="s">
        <v>313</v>
      </c>
      <c r="B1" s="208"/>
      <c r="C1" s="208"/>
      <c r="D1" s="208"/>
      <c r="E1" s="209"/>
    </row>
    <row r="2" spans="1:5" ht="25.5" customHeight="1">
      <c r="A2" s="207"/>
      <c r="B2" s="208"/>
      <c r="C2" s="208"/>
      <c r="D2" s="208"/>
      <c r="E2" s="209"/>
    </row>
    <row r="3" spans="1:5" ht="25.5" customHeight="1">
      <c r="A3" s="210"/>
      <c r="B3" s="211"/>
      <c r="C3" s="211"/>
      <c r="D3" s="211"/>
      <c r="E3" s="212"/>
    </row>
    <row r="4" spans="1:5" s="82" customFormat="1" ht="34.5" customHeight="1">
      <c r="A4" s="204" t="s">
        <v>306</v>
      </c>
      <c r="B4" s="205"/>
      <c r="C4" s="205"/>
      <c r="D4" s="205"/>
      <c r="E4" s="206"/>
    </row>
    <row r="5" spans="1:5" ht="29.25" customHeight="1">
      <c r="A5" s="225" t="s">
        <v>391</v>
      </c>
      <c r="B5" s="226"/>
      <c r="C5" s="226"/>
      <c r="D5" s="226"/>
      <c r="E5" s="227"/>
    </row>
    <row r="6" spans="1:5" ht="22.5" customHeight="1">
      <c r="A6" s="228"/>
      <c r="B6" s="229"/>
      <c r="C6" s="229"/>
      <c r="D6" s="229"/>
      <c r="E6" s="230"/>
    </row>
    <row r="7" spans="1:5" ht="22.5" customHeight="1">
      <c r="A7" s="228"/>
      <c r="B7" s="229"/>
      <c r="C7" s="229"/>
      <c r="D7" s="229"/>
      <c r="E7" s="230"/>
    </row>
    <row r="8" spans="1:5" ht="22.5" customHeight="1">
      <c r="A8" s="228"/>
      <c r="B8" s="229"/>
      <c r="C8" s="229"/>
      <c r="D8" s="229"/>
      <c r="E8" s="230"/>
    </row>
    <row r="9" spans="1:5" ht="22.5" customHeight="1">
      <c r="A9" s="228"/>
      <c r="B9" s="229"/>
      <c r="C9" s="229"/>
      <c r="D9" s="229"/>
      <c r="E9" s="230"/>
    </row>
    <row r="10" spans="1:5" ht="22.5" customHeight="1">
      <c r="A10" s="228"/>
      <c r="B10" s="229"/>
      <c r="C10" s="229"/>
      <c r="D10" s="229"/>
      <c r="E10" s="230"/>
    </row>
    <row r="11" spans="1:5" ht="22.5" hidden="1" customHeight="1">
      <c r="A11" s="231"/>
      <c r="B11" s="232"/>
      <c r="C11" s="232"/>
      <c r="D11" s="232"/>
      <c r="E11" s="233"/>
    </row>
    <row r="12" spans="1:5" s="82" customFormat="1" ht="34.5" customHeight="1">
      <c r="A12" s="213" t="s">
        <v>307</v>
      </c>
      <c r="B12" s="214"/>
      <c r="C12" s="214"/>
      <c r="D12" s="214"/>
      <c r="E12" s="215"/>
    </row>
    <row r="13" spans="1:5" ht="29.25" customHeight="1">
      <c r="A13" s="216" t="s">
        <v>392</v>
      </c>
      <c r="B13" s="217"/>
      <c r="C13" s="217"/>
      <c r="D13" s="217"/>
      <c r="E13" s="218"/>
    </row>
    <row r="14" spans="1:5" ht="24.95" customHeight="1">
      <c r="A14" s="219"/>
      <c r="B14" s="220"/>
      <c r="C14" s="220"/>
      <c r="D14" s="220"/>
      <c r="E14" s="221"/>
    </row>
    <row r="15" spans="1:5" ht="24.95" customHeight="1">
      <c r="A15" s="219"/>
      <c r="B15" s="220"/>
      <c r="C15" s="220"/>
      <c r="D15" s="220"/>
      <c r="E15" s="221"/>
    </row>
    <row r="16" spans="1:5" ht="24.95" customHeight="1">
      <c r="A16" s="219"/>
      <c r="B16" s="220"/>
      <c r="C16" s="220"/>
      <c r="D16" s="220"/>
      <c r="E16" s="221"/>
    </row>
    <row r="17" spans="1:5" ht="24.95" customHeight="1">
      <c r="A17" s="219"/>
      <c r="B17" s="220"/>
      <c r="C17" s="220"/>
      <c r="D17" s="220"/>
      <c r="E17" s="221"/>
    </row>
    <row r="18" spans="1:5" ht="24.95" customHeight="1">
      <c r="A18" s="219"/>
      <c r="B18" s="220"/>
      <c r="C18" s="220"/>
      <c r="D18" s="220"/>
      <c r="E18" s="221"/>
    </row>
    <row r="19" spans="1:5" ht="24.95" customHeight="1">
      <c r="A19" s="219"/>
      <c r="B19" s="220"/>
      <c r="C19" s="220"/>
      <c r="D19" s="220"/>
      <c r="E19" s="221"/>
    </row>
    <row r="20" spans="1:5" ht="24.95" customHeight="1">
      <c r="A20" s="219"/>
      <c r="B20" s="220"/>
      <c r="C20" s="220"/>
      <c r="D20" s="220"/>
      <c r="E20" s="221"/>
    </row>
    <row r="21" spans="1:5" ht="24.95" customHeight="1">
      <c r="A21" s="219"/>
      <c r="B21" s="220"/>
      <c r="C21" s="220"/>
      <c r="D21" s="220"/>
      <c r="E21" s="221"/>
    </row>
    <row r="22" spans="1:5" ht="24.95" customHeight="1">
      <c r="A22" s="219"/>
      <c r="B22" s="220"/>
      <c r="C22" s="220"/>
      <c r="D22" s="220"/>
      <c r="E22" s="221"/>
    </row>
    <row r="23" spans="1:5" ht="24.95" customHeight="1">
      <c r="A23" s="219"/>
      <c r="B23" s="220"/>
      <c r="C23" s="220"/>
      <c r="D23" s="220"/>
      <c r="E23" s="221"/>
    </row>
    <row r="24" spans="1:5" ht="24.95" customHeight="1">
      <c r="A24" s="219"/>
      <c r="B24" s="220"/>
      <c r="C24" s="220"/>
      <c r="D24" s="220"/>
      <c r="E24" s="221"/>
    </row>
    <row r="25" spans="1:5" ht="24.95" customHeight="1">
      <c r="A25" s="219"/>
      <c r="B25" s="220"/>
      <c r="C25" s="220"/>
      <c r="D25" s="220"/>
      <c r="E25" s="221"/>
    </row>
    <row r="26" spans="1:5" ht="24.95" customHeight="1">
      <c r="A26" s="219"/>
      <c r="B26" s="220"/>
      <c r="C26" s="220"/>
      <c r="D26" s="220"/>
      <c r="E26" s="221"/>
    </row>
    <row r="27" spans="1:5" ht="67.5" customHeight="1">
      <c r="A27" s="219"/>
      <c r="B27" s="220"/>
      <c r="C27" s="220"/>
      <c r="D27" s="220"/>
      <c r="E27" s="221"/>
    </row>
    <row r="28" spans="1:5" ht="24.75" hidden="1" customHeight="1">
      <c r="A28" s="219"/>
      <c r="B28" s="220"/>
      <c r="C28" s="220"/>
      <c r="D28" s="220"/>
      <c r="E28" s="221"/>
    </row>
    <row r="29" spans="1:5" ht="24.75" hidden="1" customHeight="1">
      <c r="A29" s="219"/>
      <c r="B29" s="220"/>
      <c r="C29" s="220"/>
      <c r="D29" s="220"/>
      <c r="E29" s="221"/>
    </row>
    <row r="30" spans="1:5" ht="21.75" hidden="1" customHeight="1">
      <c r="A30" s="219"/>
      <c r="B30" s="220"/>
      <c r="C30" s="220"/>
      <c r="D30" s="220"/>
      <c r="E30" s="221"/>
    </row>
    <row r="31" spans="1:5" ht="24.75" hidden="1" customHeight="1">
      <c r="A31" s="219"/>
      <c r="B31" s="220"/>
      <c r="C31" s="220"/>
      <c r="D31" s="220"/>
      <c r="E31" s="221"/>
    </row>
    <row r="32" spans="1:5" ht="24.75" hidden="1" customHeight="1">
      <c r="A32" s="219"/>
      <c r="B32" s="220"/>
      <c r="C32" s="220"/>
      <c r="D32" s="220"/>
      <c r="E32" s="221"/>
    </row>
    <row r="33" spans="1:5" ht="24.75" hidden="1" customHeight="1">
      <c r="A33" s="219"/>
      <c r="B33" s="220"/>
      <c r="C33" s="220"/>
      <c r="D33" s="220"/>
      <c r="E33" s="221"/>
    </row>
    <row r="34" spans="1:5" ht="24.75" hidden="1" customHeight="1">
      <c r="A34" s="222"/>
      <c r="B34" s="223"/>
      <c r="C34" s="223"/>
      <c r="D34" s="223"/>
      <c r="E34" s="224"/>
    </row>
    <row r="35" spans="1:5" s="82" customFormat="1" ht="34.5" customHeight="1">
      <c r="A35" s="213" t="s">
        <v>308</v>
      </c>
      <c r="B35" s="214"/>
      <c r="C35" s="214"/>
      <c r="D35" s="214"/>
      <c r="E35" s="215"/>
    </row>
    <row r="36" spans="1:5" s="82" customFormat="1" ht="34.5" customHeight="1">
      <c r="A36" s="216" t="s">
        <v>393</v>
      </c>
      <c r="B36" s="217"/>
      <c r="C36" s="217"/>
      <c r="D36" s="217"/>
      <c r="E36" s="218"/>
    </row>
    <row r="37" spans="1:5" ht="120.75" customHeight="1">
      <c r="A37" s="222"/>
      <c r="B37" s="223"/>
      <c r="C37" s="223"/>
      <c r="D37" s="223"/>
      <c r="E37" s="224"/>
    </row>
    <row r="38" spans="1:5" s="82" customFormat="1" ht="34.5" customHeight="1">
      <c r="A38" s="213" t="s">
        <v>309</v>
      </c>
      <c r="B38" s="214"/>
      <c r="C38" s="214"/>
      <c r="D38" s="214"/>
      <c r="E38" s="215"/>
    </row>
    <row r="39" spans="1:5" s="82" customFormat="1" ht="34.5" customHeight="1">
      <c r="A39" s="216" t="s">
        <v>393</v>
      </c>
      <c r="B39" s="217"/>
      <c r="C39" s="217"/>
      <c r="D39" s="217"/>
      <c r="E39" s="218"/>
    </row>
    <row r="40" spans="1:5" ht="33.75" customHeight="1">
      <c r="A40" s="219"/>
      <c r="B40" s="220"/>
      <c r="C40" s="220"/>
      <c r="D40" s="220"/>
      <c r="E40" s="221"/>
    </row>
    <row r="41" spans="1:5" ht="33.75" customHeight="1">
      <c r="A41" s="219"/>
      <c r="B41" s="220"/>
      <c r="C41" s="220"/>
      <c r="D41" s="220"/>
      <c r="E41" s="221"/>
    </row>
    <row r="42" spans="1:5" ht="33.75" customHeight="1">
      <c r="A42" s="222"/>
      <c r="B42" s="223"/>
      <c r="C42" s="223"/>
      <c r="D42" s="223"/>
      <c r="E42" s="224"/>
    </row>
    <row r="43" spans="1:5" s="82" customFormat="1" ht="34.5" customHeight="1">
      <c r="A43" s="236" t="s">
        <v>310</v>
      </c>
      <c r="B43" s="237"/>
      <c r="C43" s="236" t="s">
        <v>311</v>
      </c>
      <c r="D43" s="237"/>
      <c r="E43" s="91" t="s">
        <v>312</v>
      </c>
    </row>
    <row r="44" spans="1:5" ht="48.2" customHeight="1">
      <c r="A44" s="240" t="s">
        <v>394</v>
      </c>
      <c r="B44" s="241"/>
      <c r="C44" s="238" t="s">
        <v>395</v>
      </c>
      <c r="D44" s="239"/>
      <c r="E44" s="169" t="s">
        <v>396</v>
      </c>
    </row>
    <row r="45" spans="1:5" ht="19.5" customHeight="1">
      <c r="A45" s="234"/>
      <c r="B45" s="234"/>
      <c r="C45" s="234"/>
      <c r="D45" s="234"/>
      <c r="E45" s="234"/>
    </row>
    <row r="46" spans="1:5">
      <c r="A46" s="235"/>
      <c r="B46" s="235"/>
      <c r="C46" s="235"/>
      <c r="D46" s="235"/>
      <c r="E46" s="235"/>
    </row>
    <row r="47" spans="1:5">
      <c r="A47" s="235"/>
      <c r="B47" s="235"/>
      <c r="C47" s="235"/>
      <c r="D47" s="235"/>
      <c r="E47" s="235"/>
    </row>
    <row r="48" spans="1:5">
      <c r="A48" s="235"/>
      <c r="B48" s="235"/>
      <c r="C48" s="235"/>
      <c r="D48" s="235"/>
      <c r="E48" s="235"/>
    </row>
    <row r="49" spans="1:5">
      <c r="A49" s="235"/>
      <c r="B49" s="235"/>
      <c r="C49" s="235"/>
      <c r="D49" s="235"/>
      <c r="E49" s="235"/>
    </row>
    <row r="50" spans="1:5">
      <c r="A50" s="235"/>
      <c r="B50" s="235"/>
      <c r="C50" s="235"/>
      <c r="D50" s="235"/>
      <c r="E50" s="235"/>
    </row>
    <row r="51" spans="1:5">
      <c r="A51" s="235"/>
      <c r="B51" s="235"/>
      <c r="C51" s="235"/>
      <c r="D51" s="235"/>
      <c r="E51" s="235"/>
    </row>
    <row r="52" spans="1:5">
      <c r="A52" s="235"/>
      <c r="B52" s="235"/>
      <c r="C52" s="235"/>
      <c r="D52" s="235"/>
      <c r="E52" s="235"/>
    </row>
    <row r="53" spans="1:5">
      <c r="A53" s="235"/>
      <c r="B53" s="235"/>
      <c r="C53" s="235"/>
      <c r="D53" s="235"/>
      <c r="E53" s="235"/>
    </row>
    <row r="54" spans="1:5">
      <c r="A54" s="235"/>
      <c r="B54" s="235"/>
      <c r="C54" s="235"/>
      <c r="D54" s="235"/>
      <c r="E54" s="235"/>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36"/>
  <sheetViews>
    <sheetView topLeftCell="A10" zoomScale="50" zoomScaleNormal="50" workbookViewId="0">
      <pane ySplit="1" topLeftCell="A13" activePane="bottomLeft" state="frozen"/>
      <selection activeCell="A10" sqref="A10"/>
      <selection pane="bottomLeft" activeCell="A31" sqref="A31:U31"/>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402" t="s">
        <v>201</v>
      </c>
      <c r="B1" s="402"/>
      <c r="C1" s="402"/>
      <c r="D1" s="402"/>
      <c r="E1" s="402"/>
      <c r="F1" s="402"/>
      <c r="G1" s="402"/>
      <c r="H1" s="402"/>
      <c r="I1" s="402"/>
      <c r="J1" s="402"/>
      <c r="K1" s="402"/>
      <c r="L1" s="402"/>
      <c r="M1" s="402"/>
      <c r="N1" s="402"/>
      <c r="O1" s="402"/>
      <c r="P1" s="402"/>
      <c r="Q1" s="402"/>
      <c r="R1" s="402"/>
      <c r="S1" s="402"/>
      <c r="T1" s="402"/>
      <c r="U1" s="402"/>
      <c r="V1" s="58"/>
      <c r="W1" s="58"/>
      <c r="X1" s="58"/>
      <c r="Y1" s="58"/>
    </row>
    <row r="2" spans="1:25" ht="20.25" customHeight="1">
      <c r="A2" s="402" t="s">
        <v>202</v>
      </c>
      <c r="B2" s="402"/>
      <c r="C2" s="402"/>
      <c r="D2" s="402"/>
      <c r="E2" s="402"/>
      <c r="F2" s="402"/>
      <c r="G2" s="402"/>
      <c r="H2" s="402"/>
      <c r="I2" s="402"/>
      <c r="J2" s="402"/>
      <c r="K2" s="402"/>
      <c r="L2" s="402"/>
      <c r="M2" s="402"/>
      <c r="N2" s="402"/>
      <c r="O2" s="402"/>
      <c r="P2" s="402"/>
      <c r="Q2" s="402"/>
      <c r="R2" s="402"/>
      <c r="S2" s="402"/>
      <c r="T2" s="402"/>
      <c r="U2" s="402"/>
      <c r="V2" s="58"/>
      <c r="W2" s="58"/>
      <c r="X2" s="58"/>
      <c r="Y2" s="58"/>
    </row>
    <row r="3" spans="1:25" ht="21" customHeight="1">
      <c r="A3" s="59"/>
      <c r="B3" s="60"/>
      <c r="C3" s="60"/>
      <c r="D3" s="60"/>
      <c r="E3" s="60"/>
      <c r="F3" s="60"/>
      <c r="G3" s="60"/>
      <c r="H3" s="60"/>
      <c r="I3" s="60"/>
      <c r="J3" s="60"/>
      <c r="K3" s="60"/>
      <c r="L3" s="60"/>
      <c r="M3" s="60"/>
      <c r="N3" s="60"/>
      <c r="O3" s="60"/>
      <c r="P3" s="60"/>
      <c r="Q3" s="60"/>
      <c r="R3" s="60"/>
      <c r="S3" s="60"/>
      <c r="T3" s="60"/>
      <c r="U3" s="60"/>
      <c r="V3" s="60"/>
      <c r="W3" s="60"/>
      <c r="X3" s="60"/>
      <c r="Y3" s="60"/>
    </row>
    <row r="4" spans="1:25" ht="18" customHeight="1">
      <c r="A4" s="62"/>
      <c r="B4" s="62"/>
      <c r="C4" s="62"/>
      <c r="D4" s="62"/>
      <c r="E4" s="62"/>
      <c r="F4" s="62"/>
      <c r="G4" s="62"/>
      <c r="H4" s="62"/>
      <c r="I4" s="62"/>
      <c r="J4" s="62"/>
      <c r="K4" s="62"/>
      <c r="L4" s="62"/>
      <c r="M4" s="62"/>
      <c r="N4" s="62"/>
      <c r="O4" s="62"/>
      <c r="P4" s="62"/>
      <c r="Q4" s="62"/>
      <c r="R4" s="62"/>
      <c r="S4" s="62"/>
      <c r="T4" s="62"/>
      <c r="U4" s="62"/>
      <c r="V4" s="62"/>
      <c r="W4" s="62"/>
      <c r="X4" s="62"/>
      <c r="Y4" s="62"/>
    </row>
    <row r="5" spans="1:25" ht="25.5" customHeight="1">
      <c r="A5" s="410" t="s">
        <v>203</v>
      </c>
      <c r="B5" s="410"/>
      <c r="C5" s="410"/>
      <c r="D5" s="410"/>
      <c r="E5" s="410"/>
      <c r="F5" s="410"/>
      <c r="G5" s="410"/>
      <c r="H5" s="410"/>
      <c r="I5" s="410"/>
      <c r="J5" s="410"/>
      <c r="K5" s="410"/>
      <c r="L5" s="410"/>
      <c r="M5" s="410"/>
      <c r="N5" s="410"/>
      <c r="O5" s="410"/>
      <c r="P5" s="410"/>
      <c r="Q5" s="410"/>
      <c r="R5" s="410"/>
      <c r="S5" s="410"/>
      <c r="T5" s="410"/>
      <c r="U5" s="410"/>
      <c r="V5" s="61"/>
      <c r="W5" s="61"/>
      <c r="X5" s="61"/>
      <c r="Y5" s="61"/>
    </row>
    <row r="6" spans="1:25" ht="27" customHeight="1">
      <c r="A6" s="402" t="s">
        <v>204</v>
      </c>
      <c r="B6" s="402"/>
      <c r="C6" s="402"/>
      <c r="D6" s="402"/>
      <c r="E6" s="402"/>
      <c r="F6" s="402"/>
      <c r="G6" s="402"/>
      <c r="H6" s="402"/>
      <c r="I6" s="402"/>
      <c r="J6" s="402"/>
      <c r="K6" s="402"/>
      <c r="L6" s="402"/>
      <c r="M6" s="402"/>
      <c r="N6" s="402"/>
      <c r="O6" s="402"/>
      <c r="P6" s="402"/>
      <c r="Q6" s="402"/>
      <c r="R6" s="402"/>
      <c r="S6" s="402"/>
      <c r="T6" s="402"/>
      <c r="U6" s="402"/>
      <c r="V6" s="58"/>
      <c r="W6" s="58"/>
      <c r="X6" s="58"/>
      <c r="Y6" s="58"/>
    </row>
    <row r="7" spans="1:25" ht="55.5" customHeight="1">
      <c r="A7" s="49"/>
      <c r="B7" s="49"/>
      <c r="C7" s="49"/>
      <c r="D7" s="50"/>
      <c r="E7" s="49"/>
      <c r="F7" s="403" t="s">
        <v>205</v>
      </c>
      <c r="G7" s="403"/>
      <c r="H7" s="403"/>
      <c r="I7" s="403"/>
      <c r="J7" s="403"/>
      <c r="K7" s="403"/>
      <c r="L7" s="403"/>
      <c r="M7" s="49"/>
      <c r="N7" s="49"/>
      <c r="O7" s="49"/>
      <c r="P7" s="49"/>
      <c r="R7" s="57"/>
      <c r="S7" s="57"/>
      <c r="T7" s="57"/>
      <c r="U7" s="57"/>
      <c r="V7" s="51"/>
      <c r="W7" s="51"/>
      <c r="X7" s="51"/>
      <c r="Y7" s="51"/>
    </row>
    <row r="8" spans="1:25" ht="37.5" customHeight="1">
      <c r="A8" s="413" t="s">
        <v>206</v>
      </c>
      <c r="B8" s="413"/>
      <c r="C8" s="413"/>
      <c r="D8" s="413"/>
      <c r="E8" s="413"/>
      <c r="F8" s="401" t="s">
        <v>215</v>
      </c>
      <c r="G8" s="401"/>
      <c r="H8" s="401"/>
      <c r="I8" s="401"/>
      <c r="J8" s="401"/>
      <c r="K8" s="401"/>
      <c r="L8" s="401"/>
      <c r="M8" s="401"/>
      <c r="N8" s="401"/>
      <c r="O8" s="401"/>
      <c r="P8" s="401"/>
      <c r="Q8" s="401"/>
      <c r="R8" s="401"/>
      <c r="S8" s="401"/>
      <c r="T8" s="401"/>
      <c r="U8" s="401"/>
      <c r="V8" s="56"/>
      <c r="W8" s="56"/>
      <c r="X8" s="56"/>
      <c r="Y8" s="56"/>
    </row>
    <row r="9" spans="1:25" ht="28.5" customHeight="1">
      <c r="A9" s="414" t="s">
        <v>207</v>
      </c>
      <c r="B9" s="414"/>
      <c r="C9" s="414"/>
      <c r="D9" s="414"/>
      <c r="E9" s="414"/>
      <c r="F9" s="401" t="s">
        <v>359</v>
      </c>
      <c r="G9" s="401"/>
      <c r="H9" s="401"/>
      <c r="I9" s="401"/>
      <c r="J9" s="401"/>
      <c r="K9" s="401"/>
      <c r="L9" s="401"/>
      <c r="M9" s="401"/>
      <c r="N9" s="401"/>
      <c r="O9" s="401"/>
      <c r="P9" s="401"/>
      <c r="Q9" s="401"/>
      <c r="R9" s="401"/>
      <c r="S9" s="401"/>
      <c r="T9" s="401"/>
      <c r="U9" s="401"/>
      <c r="V9" s="56"/>
      <c r="W9" s="56"/>
      <c r="X9" s="56"/>
      <c r="Y9" s="56"/>
    </row>
    <row r="10" spans="1:25" ht="94.5" customHeight="1">
      <c r="A10" s="415" t="s">
        <v>208</v>
      </c>
      <c r="B10" s="416"/>
      <c r="C10" s="416"/>
      <c r="D10" s="416"/>
      <c r="E10" s="416"/>
      <c r="F10" s="411" t="s">
        <v>409</v>
      </c>
      <c r="G10" s="412"/>
      <c r="H10" s="412"/>
      <c r="I10" s="412"/>
      <c r="J10" s="412"/>
      <c r="K10" s="412"/>
      <c r="L10" s="412"/>
      <c r="M10" s="412"/>
      <c r="N10" s="412"/>
      <c r="O10" s="412"/>
      <c r="P10" s="412"/>
      <c r="Q10" s="412"/>
      <c r="R10" s="412"/>
      <c r="S10" s="412"/>
      <c r="T10" s="412"/>
      <c r="U10" s="412"/>
      <c r="V10" s="56"/>
      <c r="W10" s="56"/>
      <c r="X10" s="56"/>
      <c r="Y10" s="56"/>
    </row>
    <row r="11" spans="1:25" ht="84.75" customHeight="1">
      <c r="A11" s="399" t="s">
        <v>209</v>
      </c>
      <c r="B11" s="400"/>
      <c r="C11" s="400"/>
      <c r="D11" s="400"/>
      <c r="E11" s="404" t="s">
        <v>93</v>
      </c>
      <c r="F11" s="405"/>
      <c r="G11" s="405"/>
      <c r="H11" s="405"/>
      <c r="I11" s="405"/>
      <c r="J11" s="409" t="s">
        <v>210</v>
      </c>
      <c r="K11" s="409"/>
      <c r="L11" s="409"/>
      <c r="M11" s="406"/>
      <c r="N11" s="407"/>
      <c r="O11" s="407"/>
      <c r="P11" s="407"/>
      <c r="Q11" s="407"/>
      <c r="R11" s="407"/>
      <c r="S11" s="407"/>
      <c r="T11" s="407"/>
      <c r="U11" s="407"/>
      <c r="V11" s="54"/>
      <c r="W11" s="54"/>
      <c r="X11" s="54"/>
      <c r="Y11" s="55"/>
    </row>
    <row r="12" spans="1:25" ht="77.25" customHeight="1">
      <c r="A12" s="400" t="s">
        <v>211</v>
      </c>
      <c r="B12" s="400"/>
      <c r="C12" s="400"/>
      <c r="D12" s="400"/>
      <c r="E12" s="406"/>
      <c r="F12" s="407"/>
      <c r="G12" s="407"/>
      <c r="H12" s="407"/>
      <c r="I12" s="407"/>
      <c r="J12" s="407"/>
      <c r="K12" s="407"/>
      <c r="L12" s="407"/>
      <c r="M12" s="407"/>
      <c r="N12" s="407"/>
      <c r="O12" s="407"/>
      <c r="P12" s="407"/>
      <c r="Q12" s="407"/>
      <c r="R12" s="407"/>
      <c r="S12" s="407"/>
      <c r="T12" s="407"/>
      <c r="U12" s="407"/>
      <c r="V12" s="52"/>
      <c r="W12" s="52"/>
      <c r="X12" s="52"/>
      <c r="Y12" s="52"/>
    </row>
    <row r="13" spans="1:25" ht="192" customHeight="1">
      <c r="A13" s="400" t="s">
        <v>212</v>
      </c>
      <c r="B13" s="400"/>
      <c r="C13" s="400"/>
      <c r="D13" s="400"/>
      <c r="E13" s="408"/>
      <c r="F13" s="408"/>
      <c r="G13" s="408"/>
      <c r="H13" s="408"/>
      <c r="I13" s="408"/>
      <c r="J13" s="408"/>
      <c r="K13" s="408"/>
      <c r="L13" s="408"/>
      <c r="M13" s="408"/>
      <c r="N13" s="408"/>
      <c r="O13" s="408"/>
      <c r="P13" s="408"/>
      <c r="Q13" s="408"/>
      <c r="R13" s="408"/>
      <c r="S13" s="408"/>
      <c r="T13" s="408"/>
      <c r="U13" s="408"/>
      <c r="V13" s="53"/>
      <c r="W13" s="53"/>
      <c r="X13" s="53"/>
      <c r="Y13" s="53"/>
    </row>
    <row r="14" spans="1:25" ht="18" customHeight="1">
      <c r="A14" s="368" t="s">
        <v>160</v>
      </c>
      <c r="B14" s="368" t="s">
        <v>170</v>
      </c>
      <c r="C14" s="368" t="s">
        <v>162</v>
      </c>
      <c r="D14" s="368" t="s">
        <v>161</v>
      </c>
      <c r="E14" s="368" t="s">
        <v>152</v>
      </c>
      <c r="F14" s="383" t="s">
        <v>164</v>
      </c>
      <c r="G14" s="384"/>
      <c r="H14" s="384"/>
      <c r="I14" s="384"/>
      <c r="J14" s="384"/>
      <c r="K14" s="384"/>
      <c r="L14" s="384"/>
      <c r="M14" s="384"/>
      <c r="N14" s="384"/>
      <c r="O14" s="384"/>
      <c r="P14" s="384"/>
      <c r="Q14" s="385"/>
      <c r="R14" s="368" t="s">
        <v>26</v>
      </c>
      <c r="S14" s="371" t="s">
        <v>66</v>
      </c>
      <c r="T14" s="371" t="s">
        <v>67</v>
      </c>
      <c r="U14" s="371" t="s">
        <v>68</v>
      </c>
    </row>
    <row r="15" spans="1:25" ht="33" customHeight="1">
      <c r="A15" s="369"/>
      <c r="B15" s="369"/>
      <c r="C15" s="369"/>
      <c r="D15" s="369"/>
      <c r="E15" s="369"/>
      <c r="F15" s="371" t="s">
        <v>54</v>
      </c>
      <c r="G15" s="386" t="s">
        <v>55</v>
      </c>
      <c r="H15" s="388" t="s">
        <v>56</v>
      </c>
      <c r="I15" s="390" t="s">
        <v>178</v>
      </c>
      <c r="J15" s="391"/>
      <c r="K15" s="392"/>
      <c r="L15" s="388" t="s">
        <v>60</v>
      </c>
      <c r="M15" s="388" t="s">
        <v>61</v>
      </c>
      <c r="N15" s="388" t="s">
        <v>62</v>
      </c>
      <c r="O15" s="393" t="s">
        <v>63</v>
      </c>
      <c r="P15" s="393" t="s">
        <v>64</v>
      </c>
      <c r="Q15" s="393" t="s">
        <v>65</v>
      </c>
      <c r="R15" s="369"/>
      <c r="S15" s="372"/>
      <c r="T15" s="372"/>
      <c r="U15" s="372"/>
    </row>
    <row r="16" spans="1:25" ht="60" customHeight="1">
      <c r="A16" s="370"/>
      <c r="B16" s="370"/>
      <c r="C16" s="370"/>
      <c r="D16" s="370"/>
      <c r="E16" s="370"/>
      <c r="F16" s="373"/>
      <c r="G16" s="387"/>
      <c r="H16" s="389"/>
      <c r="I16" s="111" t="s">
        <v>57</v>
      </c>
      <c r="J16" s="111" t="s">
        <v>58</v>
      </c>
      <c r="K16" s="111" t="s">
        <v>59</v>
      </c>
      <c r="L16" s="389"/>
      <c r="M16" s="389"/>
      <c r="N16" s="389"/>
      <c r="O16" s="394"/>
      <c r="P16" s="394"/>
      <c r="Q16" s="394"/>
      <c r="R16" s="370"/>
      <c r="S16" s="373"/>
      <c r="T16" s="373"/>
      <c r="U16" s="373"/>
    </row>
    <row r="17" spans="1:23" ht="110.1" customHeight="1">
      <c r="A17" s="398" t="s">
        <v>124</v>
      </c>
      <c r="B17" s="374" t="s">
        <v>497</v>
      </c>
      <c r="C17" s="376" t="s">
        <v>498</v>
      </c>
      <c r="D17" s="109" t="s">
        <v>499</v>
      </c>
      <c r="E17" s="381" t="s">
        <v>501</v>
      </c>
      <c r="F17" s="103"/>
      <c r="G17" s="103">
        <v>1</v>
      </c>
      <c r="H17" s="104"/>
      <c r="I17" s="104"/>
      <c r="J17" s="104">
        <v>1</v>
      </c>
      <c r="K17" s="104"/>
      <c r="L17" s="104"/>
      <c r="M17" s="104"/>
      <c r="N17" s="104"/>
      <c r="O17" s="104">
        <v>1</v>
      </c>
      <c r="P17" s="104"/>
      <c r="Q17" s="104"/>
      <c r="R17" s="105">
        <f>SUM(E17:Q17)</f>
        <v>3</v>
      </c>
      <c r="S17" s="106">
        <f>SUM(R17)</f>
        <v>3</v>
      </c>
      <c r="T17" s="379">
        <f>R17-R18</f>
        <v>2</v>
      </c>
      <c r="U17" s="378">
        <f>R18/S17</f>
        <v>0.33333333333333331</v>
      </c>
      <c r="W17" s="78"/>
    </row>
    <row r="18" spans="1:23" ht="110.1" customHeight="1">
      <c r="A18" s="398"/>
      <c r="B18" s="375"/>
      <c r="C18" s="377"/>
      <c r="D18" s="110" t="s">
        <v>500</v>
      </c>
      <c r="E18" s="382"/>
      <c r="F18" s="106"/>
      <c r="G18" s="106">
        <v>1</v>
      </c>
      <c r="H18" s="107"/>
      <c r="I18" s="108"/>
      <c r="J18" s="108"/>
      <c r="K18" s="107"/>
      <c r="L18" s="108"/>
      <c r="M18" s="108"/>
      <c r="N18" s="107"/>
      <c r="O18" s="108"/>
      <c r="P18" s="108"/>
      <c r="Q18" s="107"/>
      <c r="R18" s="105">
        <f>SUM(E18:Q18)</f>
        <v>1</v>
      </c>
      <c r="S18" s="106">
        <f>IF(COUNTA(O18:Q18)&gt;0,SUM(O18:Q18),IF(COUNTA(L18:N18)&gt;0,SUM(L18:N18),IF(COUNTA(I18:K18)&gt;0,SUM(I18:K18),IF(COUNTA(F18:H18)&gt;0,SUM(F18:H18),0))))</f>
        <v>1</v>
      </c>
      <c r="T18" s="380"/>
      <c r="U18" s="378"/>
      <c r="W18" s="78"/>
    </row>
    <row r="19" spans="1:23" ht="23.25" customHeight="1">
      <c r="A19" s="395"/>
      <c r="B19" s="396"/>
      <c r="C19" s="396"/>
      <c r="D19" s="396"/>
      <c r="E19" s="396"/>
      <c r="F19" s="396"/>
      <c r="G19" s="396"/>
      <c r="H19" s="396"/>
      <c r="I19" s="396"/>
      <c r="J19" s="396"/>
      <c r="K19" s="396"/>
      <c r="L19" s="396"/>
      <c r="M19" s="396"/>
      <c r="N19" s="396"/>
      <c r="O19" s="396"/>
      <c r="P19" s="396"/>
      <c r="Q19" s="396"/>
      <c r="R19" s="396"/>
      <c r="S19" s="396"/>
      <c r="T19" s="396"/>
      <c r="U19" s="397"/>
    </row>
    <row r="20" spans="1:23" ht="110.1" customHeight="1">
      <c r="A20" s="367" t="s">
        <v>158</v>
      </c>
      <c r="B20" s="374" t="s">
        <v>486</v>
      </c>
      <c r="C20" s="376" t="s">
        <v>502</v>
      </c>
      <c r="D20" s="109" t="s">
        <v>503</v>
      </c>
      <c r="E20" s="381" t="s">
        <v>505</v>
      </c>
      <c r="F20" s="103"/>
      <c r="G20" s="103">
        <v>1</v>
      </c>
      <c r="H20" s="104"/>
      <c r="I20" s="104"/>
      <c r="J20" s="104"/>
      <c r="K20" s="104"/>
      <c r="L20" s="104"/>
      <c r="M20" s="104"/>
      <c r="N20" s="104"/>
      <c r="O20" s="104"/>
      <c r="P20" s="104"/>
      <c r="Q20" s="104"/>
      <c r="R20" s="105">
        <f>SUM(E20:Q20)</f>
        <v>1</v>
      </c>
      <c r="S20" s="106">
        <f>SUM(R20)</f>
        <v>1</v>
      </c>
      <c r="T20" s="379">
        <f>S20-S21</f>
        <v>0</v>
      </c>
      <c r="U20" s="378">
        <f>R21/S20</f>
        <v>1</v>
      </c>
    </row>
    <row r="21" spans="1:23" ht="110.1" customHeight="1">
      <c r="A21" s="367"/>
      <c r="B21" s="375"/>
      <c r="C21" s="377"/>
      <c r="D21" s="110" t="s">
        <v>504</v>
      </c>
      <c r="E21" s="382"/>
      <c r="F21" s="106"/>
      <c r="G21" s="106">
        <v>1</v>
      </c>
      <c r="H21" s="107"/>
      <c r="I21" s="108"/>
      <c r="J21" s="108"/>
      <c r="K21" s="107"/>
      <c r="L21" s="108"/>
      <c r="M21" s="108"/>
      <c r="N21" s="107"/>
      <c r="O21" s="108"/>
      <c r="P21" s="108"/>
      <c r="Q21" s="107"/>
      <c r="R21" s="105">
        <f>SUM(E21:Q21)</f>
        <v>1</v>
      </c>
      <c r="S21" s="106">
        <f>IF(COUNTA(O21:Q21)&gt;0,SUM(O21:Q21),IF(COUNTA(L21:N21)&gt;0,SUM(L21:N21),IF(COUNTA(I21:K21)&gt;0,SUM(I21:K21),IF(COUNTA(F21:H21)&gt;0,SUM(F21:H21),0))))</f>
        <v>1</v>
      </c>
      <c r="T21" s="380"/>
      <c r="U21" s="378"/>
    </row>
    <row r="22" spans="1:23" ht="21" customHeight="1">
      <c r="A22" s="395"/>
      <c r="B22" s="396"/>
      <c r="C22" s="396"/>
      <c r="D22" s="396"/>
      <c r="E22" s="396"/>
      <c r="F22" s="396"/>
      <c r="G22" s="396"/>
      <c r="H22" s="396"/>
      <c r="I22" s="396"/>
      <c r="J22" s="396"/>
      <c r="K22" s="396"/>
      <c r="L22" s="396"/>
      <c r="M22" s="396"/>
      <c r="N22" s="396"/>
      <c r="O22" s="396"/>
      <c r="P22" s="396"/>
      <c r="Q22" s="396"/>
      <c r="R22" s="396"/>
      <c r="S22" s="396"/>
      <c r="T22" s="396"/>
      <c r="U22" s="397"/>
    </row>
    <row r="23" spans="1:23" ht="110.1" customHeight="1">
      <c r="A23" s="367" t="s">
        <v>135</v>
      </c>
      <c r="B23" s="374" t="s">
        <v>507</v>
      </c>
      <c r="C23" s="376" t="s">
        <v>506</v>
      </c>
      <c r="D23" s="109" t="s">
        <v>508</v>
      </c>
      <c r="E23" s="381" t="s">
        <v>510</v>
      </c>
      <c r="F23" s="103"/>
      <c r="G23" s="103"/>
      <c r="H23" s="104"/>
      <c r="I23" s="104"/>
      <c r="J23" s="104">
        <v>1</v>
      </c>
      <c r="K23" s="104"/>
      <c r="L23" s="104"/>
      <c r="M23" s="104"/>
      <c r="N23" s="104"/>
      <c r="O23" s="104"/>
      <c r="P23" s="104"/>
      <c r="Q23" s="104"/>
      <c r="R23" s="105">
        <f>SUM(E23:Q23)</f>
        <v>1</v>
      </c>
      <c r="S23" s="106">
        <f>SUM(R23)</f>
        <v>1</v>
      </c>
      <c r="T23" s="379">
        <f>S23-S24</f>
        <v>1</v>
      </c>
      <c r="U23" s="378">
        <f>R24/S23</f>
        <v>0</v>
      </c>
    </row>
    <row r="24" spans="1:23" ht="110.1" customHeight="1">
      <c r="A24" s="367"/>
      <c r="B24" s="375"/>
      <c r="C24" s="377"/>
      <c r="D24" s="110" t="s">
        <v>509</v>
      </c>
      <c r="E24" s="382"/>
      <c r="F24" s="106"/>
      <c r="G24" s="106"/>
      <c r="H24" s="107"/>
      <c r="I24" s="108"/>
      <c r="J24" s="108"/>
      <c r="K24" s="107"/>
      <c r="L24" s="108"/>
      <c r="M24" s="108"/>
      <c r="N24" s="107"/>
      <c r="O24" s="108"/>
      <c r="P24" s="108"/>
      <c r="Q24" s="107"/>
      <c r="R24" s="105">
        <f>SUM(E24:Q24)</f>
        <v>0</v>
      </c>
      <c r="S24" s="106">
        <f>IF(COUNTA(O24:Q24)&gt;0,SUM(O24:Q24),IF(COUNTA(L24:N24)&gt;0,SUM(L24:N24),IF(COUNTA(I24:K24)&gt;0,SUM(I24:K24),IF(COUNTA(F24:H24)&gt;0,SUM(F24:H24),0))))</f>
        <v>0</v>
      </c>
      <c r="T24" s="380"/>
      <c r="U24" s="378"/>
    </row>
    <row r="25" spans="1:23" ht="20.25" customHeight="1">
      <c r="A25" s="395"/>
      <c r="B25" s="396"/>
      <c r="C25" s="396"/>
      <c r="D25" s="396"/>
      <c r="E25" s="396"/>
      <c r="F25" s="396"/>
      <c r="G25" s="396"/>
      <c r="H25" s="396"/>
      <c r="I25" s="396"/>
      <c r="J25" s="396"/>
      <c r="K25" s="396"/>
      <c r="L25" s="396"/>
      <c r="M25" s="396"/>
      <c r="N25" s="396"/>
      <c r="O25" s="396"/>
      <c r="P25" s="396"/>
      <c r="Q25" s="396"/>
      <c r="R25" s="396"/>
      <c r="S25" s="396"/>
      <c r="T25" s="396"/>
      <c r="U25" s="397"/>
    </row>
    <row r="26" spans="1:23" ht="110.1" customHeight="1">
      <c r="A26" s="367" t="s">
        <v>136</v>
      </c>
      <c r="B26" s="374" t="s">
        <v>511</v>
      </c>
      <c r="C26" s="376" t="s">
        <v>512</v>
      </c>
      <c r="D26" s="109" t="s">
        <v>513</v>
      </c>
      <c r="E26" s="381" t="s">
        <v>515</v>
      </c>
      <c r="F26" s="103"/>
      <c r="G26" s="103"/>
      <c r="H26" s="104"/>
      <c r="I26" s="104"/>
      <c r="J26" s="104"/>
      <c r="K26" s="104"/>
      <c r="L26" s="104"/>
      <c r="M26" s="104"/>
      <c r="N26" s="104"/>
      <c r="O26" s="104">
        <v>1</v>
      </c>
      <c r="P26" s="104"/>
      <c r="Q26" s="104"/>
      <c r="R26" s="105">
        <f>SUM(E26:Q26)</f>
        <v>1</v>
      </c>
      <c r="S26" s="106">
        <f>SUM(R26)</f>
        <v>1</v>
      </c>
      <c r="T26" s="379">
        <f>S26-S27</f>
        <v>1</v>
      </c>
      <c r="U26" s="378">
        <f>R27/S26</f>
        <v>0</v>
      </c>
    </row>
    <row r="27" spans="1:23" ht="110.1" customHeight="1">
      <c r="A27" s="367"/>
      <c r="B27" s="375"/>
      <c r="C27" s="377"/>
      <c r="D27" s="110" t="s">
        <v>514</v>
      </c>
      <c r="E27" s="382"/>
      <c r="F27" s="106"/>
      <c r="G27" s="106"/>
      <c r="H27" s="107"/>
      <c r="I27" s="108"/>
      <c r="J27" s="108"/>
      <c r="K27" s="107"/>
      <c r="L27" s="108"/>
      <c r="M27" s="108"/>
      <c r="N27" s="107"/>
      <c r="O27" s="108"/>
      <c r="P27" s="108"/>
      <c r="Q27" s="107"/>
      <c r="R27" s="105">
        <f>SUM(E27:Q27)</f>
        <v>0</v>
      </c>
      <c r="S27" s="106">
        <f>IF(COUNTA(O27:Q27)&gt;0,SUM(O27:Q27),IF(COUNTA(L27:N27)&gt;0,SUM(L27:N27),IF(COUNTA(I27:K27)&gt;0,SUM(I27:K27),IF(COUNTA(F27:H27)&gt;0,SUM(F27:H27),0))))</f>
        <v>0</v>
      </c>
      <c r="T27" s="380"/>
      <c r="U27" s="378"/>
    </row>
    <row r="28" spans="1:23" ht="21.75" customHeight="1">
      <c r="A28" s="395"/>
      <c r="B28" s="396"/>
      <c r="C28" s="396"/>
      <c r="D28" s="396"/>
      <c r="E28" s="396"/>
      <c r="F28" s="396"/>
      <c r="G28" s="396"/>
      <c r="H28" s="396"/>
      <c r="I28" s="396"/>
      <c r="J28" s="396"/>
      <c r="K28" s="396"/>
      <c r="L28" s="396"/>
      <c r="M28" s="396"/>
      <c r="N28" s="396"/>
      <c r="O28" s="396"/>
      <c r="P28" s="396"/>
      <c r="Q28" s="396"/>
      <c r="R28" s="396"/>
      <c r="S28" s="396"/>
      <c r="T28" s="396"/>
      <c r="U28" s="397"/>
    </row>
    <row r="29" spans="1:23" ht="110.1" customHeight="1">
      <c r="A29" s="398" t="s">
        <v>167</v>
      </c>
      <c r="B29" s="374" t="s">
        <v>516</v>
      </c>
      <c r="C29" s="376" t="s">
        <v>498</v>
      </c>
      <c r="D29" s="109" t="s">
        <v>517</v>
      </c>
      <c r="E29" s="381" t="s">
        <v>519</v>
      </c>
      <c r="F29" s="103"/>
      <c r="G29" s="103"/>
      <c r="H29" s="104">
        <v>2</v>
      </c>
      <c r="I29" s="104"/>
      <c r="J29" s="104"/>
      <c r="K29" s="104">
        <v>2</v>
      </c>
      <c r="L29" s="104"/>
      <c r="M29" s="104"/>
      <c r="N29" s="104">
        <v>2</v>
      </c>
      <c r="O29" s="104"/>
      <c r="P29" s="104"/>
      <c r="Q29" s="104">
        <v>2</v>
      </c>
      <c r="R29" s="105">
        <f>SUM(E29:Q29)</f>
        <v>8</v>
      </c>
      <c r="S29" s="106">
        <f>SUM(R29)</f>
        <v>8</v>
      </c>
      <c r="T29" s="379">
        <f>S29-S30</f>
        <v>6</v>
      </c>
      <c r="U29" s="378">
        <f>R30/S29</f>
        <v>0.25</v>
      </c>
    </row>
    <row r="30" spans="1:23" ht="110.1" customHeight="1">
      <c r="A30" s="398"/>
      <c r="B30" s="375"/>
      <c r="C30" s="377"/>
      <c r="D30" s="110" t="s">
        <v>518</v>
      </c>
      <c r="E30" s="382"/>
      <c r="F30" s="106"/>
      <c r="G30" s="106"/>
      <c r="H30" s="107">
        <v>2</v>
      </c>
      <c r="I30" s="108"/>
      <c r="J30" s="108"/>
      <c r="K30" s="107"/>
      <c r="L30" s="108"/>
      <c r="M30" s="108"/>
      <c r="N30" s="107"/>
      <c r="O30" s="108"/>
      <c r="P30" s="108"/>
      <c r="Q30" s="107"/>
      <c r="R30" s="105">
        <f>SUM(E30:Q30)</f>
        <v>2</v>
      </c>
      <c r="S30" s="106">
        <f>IF(COUNTA(O30:Q30)&gt;0,SUM(O30:Q30),IF(COUNTA(L30:N30)&gt;0,SUM(L30:N30),IF(COUNTA(I30:K30)&gt;0,SUM(I30:K30),IF(COUNTA(F30:H30)&gt;0,SUM(F30:H30),0))))</f>
        <v>2</v>
      </c>
      <c r="T30" s="380"/>
      <c r="U30" s="378"/>
    </row>
    <row r="31" spans="1:23" ht="21.75" customHeight="1">
      <c r="A31" s="395"/>
      <c r="B31" s="396"/>
      <c r="C31" s="396"/>
      <c r="D31" s="396"/>
      <c r="E31" s="396"/>
      <c r="F31" s="396"/>
      <c r="G31" s="396"/>
      <c r="H31" s="396"/>
      <c r="I31" s="396"/>
      <c r="J31" s="396"/>
      <c r="K31" s="396"/>
      <c r="L31" s="396"/>
      <c r="M31" s="396"/>
      <c r="N31" s="396"/>
      <c r="O31" s="396"/>
      <c r="P31" s="396"/>
      <c r="Q31" s="396"/>
      <c r="R31" s="396"/>
      <c r="S31" s="396"/>
      <c r="T31" s="396"/>
      <c r="U31" s="397"/>
    </row>
    <row r="32" spans="1:23" ht="110.1" customHeight="1">
      <c r="A32" s="367" t="s">
        <v>168</v>
      </c>
      <c r="B32" s="374" t="s">
        <v>520</v>
      </c>
      <c r="C32" s="376" t="s">
        <v>521</v>
      </c>
      <c r="D32" s="109" t="s">
        <v>522</v>
      </c>
      <c r="E32" s="381" t="s">
        <v>524</v>
      </c>
      <c r="F32" s="103"/>
      <c r="G32" s="103"/>
      <c r="H32" s="104">
        <v>1</v>
      </c>
      <c r="I32" s="104"/>
      <c r="J32" s="104"/>
      <c r="K32" s="104">
        <v>1</v>
      </c>
      <c r="L32" s="104"/>
      <c r="M32" s="104"/>
      <c r="N32" s="104">
        <v>1</v>
      </c>
      <c r="O32" s="104"/>
      <c r="P32" s="104"/>
      <c r="Q32" s="104">
        <v>1</v>
      </c>
      <c r="R32" s="105">
        <f>SUM(E32:Q32)</f>
        <v>4</v>
      </c>
      <c r="S32" s="106">
        <f>SUM(R32)</f>
        <v>4</v>
      </c>
      <c r="T32" s="379">
        <f>S32-S33</f>
        <v>3</v>
      </c>
      <c r="U32" s="378">
        <f>R33/S32</f>
        <v>0.25</v>
      </c>
    </row>
    <row r="33" spans="1:21" ht="110.1" customHeight="1">
      <c r="A33" s="367"/>
      <c r="B33" s="375"/>
      <c r="C33" s="377"/>
      <c r="D33" s="110" t="s">
        <v>523</v>
      </c>
      <c r="E33" s="382"/>
      <c r="F33" s="106"/>
      <c r="G33" s="106"/>
      <c r="H33" s="107">
        <v>1</v>
      </c>
      <c r="I33" s="108"/>
      <c r="J33" s="108"/>
      <c r="K33" s="107"/>
      <c r="L33" s="108"/>
      <c r="M33" s="108"/>
      <c r="N33" s="107"/>
      <c r="O33" s="108"/>
      <c r="P33" s="108"/>
      <c r="Q33" s="107"/>
      <c r="R33" s="105">
        <f>SUM(E33:Q33)</f>
        <v>1</v>
      </c>
      <c r="S33" s="106">
        <f>IF(COUNTA(O33:Q33)&gt;0,SUM(O33:Q33),IF(COUNTA(L33:N33)&gt;0,SUM(L33:N33),IF(COUNTA(I33:K33)&gt;0,SUM(I33:K33),IF(COUNTA(F33:H33)&gt;0,SUM(F33:H33),0))))</f>
        <v>1</v>
      </c>
      <c r="T33" s="380"/>
      <c r="U33" s="378"/>
    </row>
    <row r="34" spans="1:21" ht="23.25" customHeight="1">
      <c r="A34" s="395"/>
      <c r="B34" s="396"/>
      <c r="C34" s="396"/>
      <c r="D34" s="396"/>
      <c r="E34" s="396"/>
      <c r="F34" s="396"/>
      <c r="G34" s="396"/>
      <c r="H34" s="396"/>
      <c r="I34" s="396"/>
      <c r="J34" s="396"/>
      <c r="K34" s="396"/>
      <c r="L34" s="396"/>
      <c r="M34" s="396"/>
      <c r="N34" s="396"/>
      <c r="O34" s="396"/>
      <c r="P34" s="396"/>
      <c r="Q34" s="396"/>
      <c r="R34" s="396"/>
      <c r="S34" s="396"/>
      <c r="T34" s="396"/>
      <c r="U34" s="397"/>
    </row>
    <row r="35" spans="1:21" ht="110.1" customHeight="1">
      <c r="A35" s="367" t="s">
        <v>169</v>
      </c>
      <c r="B35" s="374" t="s">
        <v>488</v>
      </c>
      <c r="C35" s="376" t="s">
        <v>525</v>
      </c>
      <c r="D35" s="109" t="s">
        <v>526</v>
      </c>
      <c r="E35" s="381" t="s">
        <v>528</v>
      </c>
      <c r="F35" s="103"/>
      <c r="G35" s="103"/>
      <c r="H35" s="104">
        <v>1</v>
      </c>
      <c r="I35" s="104"/>
      <c r="J35" s="104"/>
      <c r="K35" s="104">
        <v>1</v>
      </c>
      <c r="L35" s="104"/>
      <c r="M35" s="104"/>
      <c r="N35" s="104">
        <v>1</v>
      </c>
      <c r="O35" s="104"/>
      <c r="P35" s="104"/>
      <c r="Q35" s="104">
        <v>1</v>
      </c>
      <c r="R35" s="105">
        <f>SUM(E35:Q35)</f>
        <v>4</v>
      </c>
      <c r="S35" s="106">
        <f>SUM(R35)</f>
        <v>4</v>
      </c>
      <c r="T35" s="379">
        <f>S35-S36</f>
        <v>3</v>
      </c>
      <c r="U35" s="378">
        <f>R36/S35</f>
        <v>0.25</v>
      </c>
    </row>
    <row r="36" spans="1:21" ht="110.1" customHeight="1">
      <c r="A36" s="367"/>
      <c r="B36" s="375"/>
      <c r="C36" s="377"/>
      <c r="D36" s="110" t="s">
        <v>527</v>
      </c>
      <c r="E36" s="382"/>
      <c r="F36" s="106"/>
      <c r="G36" s="106"/>
      <c r="H36" s="107">
        <v>1</v>
      </c>
      <c r="I36" s="108"/>
      <c r="J36" s="108"/>
      <c r="K36" s="107"/>
      <c r="L36" s="108"/>
      <c r="M36" s="108"/>
      <c r="N36" s="107"/>
      <c r="O36" s="108"/>
      <c r="P36" s="108"/>
      <c r="Q36" s="107"/>
      <c r="R36" s="105">
        <f>SUM(E36:Q36)</f>
        <v>1</v>
      </c>
      <c r="S36" s="106">
        <f>IF(COUNTA(O36:Q36)&gt;0,SUM(O36:Q36),IF(COUNTA(L36:N36)&gt;0,SUM(L36:N36),IF(COUNTA(I36:K36)&gt;0,SUM(I36:K36),IF(COUNTA(F36:H36)&gt;0,SUM(F36:H36),0))))</f>
        <v>1</v>
      </c>
      <c r="T36" s="380"/>
      <c r="U36" s="378"/>
    </row>
  </sheetData>
  <dataConsolidate/>
  <mergeCells count="87">
    <mergeCell ref="A1:U1"/>
    <mergeCell ref="A2:U2"/>
    <mergeCell ref="A5:U5"/>
    <mergeCell ref="F9:U9"/>
    <mergeCell ref="F10:U10"/>
    <mergeCell ref="A8:E8"/>
    <mergeCell ref="A9:E9"/>
    <mergeCell ref="A10:E10"/>
    <mergeCell ref="A11:D11"/>
    <mergeCell ref="A12:D12"/>
    <mergeCell ref="A13:D13"/>
    <mergeCell ref="F8:U8"/>
    <mergeCell ref="A6:U6"/>
    <mergeCell ref="F7:L7"/>
    <mergeCell ref="E11:I11"/>
    <mergeCell ref="E12:U12"/>
    <mergeCell ref="E13:U13"/>
    <mergeCell ref="J11:L11"/>
    <mergeCell ref="M11:U11"/>
    <mergeCell ref="U35:U36"/>
    <mergeCell ref="E26:E27"/>
    <mergeCell ref="A28:U28"/>
    <mergeCell ref="A34:U34"/>
    <mergeCell ref="A35:A36"/>
    <mergeCell ref="B35:B36"/>
    <mergeCell ref="C35:C36"/>
    <mergeCell ref="E35:E36"/>
    <mergeCell ref="T35:T36"/>
    <mergeCell ref="A32:A33"/>
    <mergeCell ref="B32:B33"/>
    <mergeCell ref="C32:C33"/>
    <mergeCell ref="E32:E33"/>
    <mergeCell ref="T32:T33"/>
    <mergeCell ref="U32:U33"/>
    <mergeCell ref="A29:A30"/>
    <mergeCell ref="B29:B30"/>
    <mergeCell ref="C29:C30"/>
    <mergeCell ref="E29:E30"/>
    <mergeCell ref="T29:T30"/>
    <mergeCell ref="A31:U31"/>
    <mergeCell ref="U29:U30"/>
    <mergeCell ref="A26:A27"/>
    <mergeCell ref="A25:U25"/>
    <mergeCell ref="A17:A18"/>
    <mergeCell ref="B23:B24"/>
    <mergeCell ref="C23:C24"/>
    <mergeCell ref="B26:B27"/>
    <mergeCell ref="A19:U19"/>
    <mergeCell ref="A22:U22"/>
    <mergeCell ref="E17:E18"/>
    <mergeCell ref="C26:C27"/>
    <mergeCell ref="T23:T24"/>
    <mergeCell ref="U23:U24"/>
    <mergeCell ref="T26:T27"/>
    <mergeCell ref="U26:U27"/>
    <mergeCell ref="E23:E24"/>
    <mergeCell ref="A20:A21"/>
    <mergeCell ref="M15:M16"/>
    <mergeCell ref="N15:N16"/>
    <mergeCell ref="O15:O16"/>
    <mergeCell ref="P15:P16"/>
    <mergeCell ref="Q15:Q16"/>
    <mergeCell ref="G15:G16"/>
    <mergeCell ref="H15:H16"/>
    <mergeCell ref="I15:K15"/>
    <mergeCell ref="L15:L16"/>
    <mergeCell ref="A14:A16"/>
    <mergeCell ref="B14:B16"/>
    <mergeCell ref="C14:C16"/>
    <mergeCell ref="D14:D16"/>
    <mergeCell ref="E14:E16"/>
    <mergeCell ref="A23:A24"/>
    <mergeCell ref="R14:R16"/>
    <mergeCell ref="S14:S16"/>
    <mergeCell ref="T14:T16"/>
    <mergeCell ref="U14:U16"/>
    <mergeCell ref="B20:B21"/>
    <mergeCell ref="C20:C21"/>
    <mergeCell ref="B17:B18"/>
    <mergeCell ref="C17:C18"/>
    <mergeCell ref="U17:U18"/>
    <mergeCell ref="T17:T18"/>
    <mergeCell ref="T20:T21"/>
    <mergeCell ref="U20:U21"/>
    <mergeCell ref="E20:E21"/>
    <mergeCell ref="F14:Q14"/>
    <mergeCell ref="F15:F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22" zoomScale="85" zoomScaleNormal="115" zoomScaleSheetLayoutView="85" workbookViewId="0">
      <selection activeCell="F29" sqref="F29:I29"/>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1" spans="1:9" ht="34.5" customHeight="1">
      <c r="B1" s="354" t="s">
        <v>38</v>
      </c>
      <c r="C1" s="456"/>
      <c r="D1" s="456"/>
      <c r="E1" s="456"/>
      <c r="F1" s="456"/>
      <c r="G1" s="456"/>
      <c r="H1" s="456"/>
      <c r="I1" s="456"/>
    </row>
    <row r="2" spans="1:9" ht="19.5" customHeight="1">
      <c r="B2" s="346" t="s">
        <v>364</v>
      </c>
      <c r="C2" s="457"/>
      <c r="D2" s="457"/>
      <c r="E2" s="457"/>
      <c r="F2" s="457"/>
      <c r="G2" s="457"/>
      <c r="H2" s="457"/>
      <c r="I2" s="457"/>
    </row>
    <row r="3" spans="1:9" s="155" customFormat="1" ht="60" customHeight="1">
      <c r="A3" s="151"/>
      <c r="B3" s="458" t="s">
        <v>39</v>
      </c>
      <c r="C3" s="458"/>
      <c r="D3" s="459" t="str">
        <f>'FORMATO 2. POA - MIR'!D4:F4</f>
        <v xml:space="preserve">Órgano Interno de Control. </v>
      </c>
      <c r="E3" s="459"/>
      <c r="F3" s="458" t="s">
        <v>42</v>
      </c>
      <c r="G3" s="458"/>
      <c r="H3" s="459">
        <v>2026</v>
      </c>
      <c r="I3" s="459"/>
    </row>
    <row r="4" spans="1:9" s="155" customFormat="1" ht="60" customHeight="1">
      <c r="A4" s="151"/>
      <c r="B4" s="458" t="s">
        <v>40</v>
      </c>
      <c r="C4" s="458"/>
      <c r="D4" s="459" t="s">
        <v>432</v>
      </c>
      <c r="E4" s="459"/>
      <c r="F4" s="458" t="s">
        <v>43</v>
      </c>
      <c r="G4" s="458"/>
      <c r="H4" s="459" t="s">
        <v>278</v>
      </c>
      <c r="I4" s="459"/>
    </row>
    <row r="5" spans="1:9" s="155" customFormat="1" ht="60" customHeight="1">
      <c r="A5" s="151"/>
      <c r="B5" s="462" t="s">
        <v>41</v>
      </c>
      <c r="C5" s="462"/>
      <c r="D5" s="463" t="s">
        <v>281</v>
      </c>
      <c r="E5" s="463"/>
      <c r="F5" s="458" t="s">
        <v>44</v>
      </c>
      <c r="G5" s="458"/>
      <c r="H5" s="464" t="s">
        <v>472</v>
      </c>
      <c r="I5" s="465"/>
    </row>
    <row r="6" spans="1:9">
      <c r="A6" s="151"/>
      <c r="B6" s="447" t="s">
        <v>89</v>
      </c>
      <c r="C6" s="447"/>
      <c r="D6" s="447"/>
      <c r="E6" s="447"/>
      <c r="F6" s="447"/>
      <c r="G6" s="447"/>
      <c r="H6" s="447"/>
      <c r="I6" s="447"/>
    </row>
    <row r="7" spans="1:9" ht="169.5" customHeight="1">
      <c r="A7" s="151"/>
      <c r="B7" s="439" t="s">
        <v>90</v>
      </c>
      <c r="C7" s="439"/>
      <c r="D7" s="460" t="str">
        <f>'FORMATO 2. POA - MIR'!C9</f>
        <v>Acuerdo 1. Para un gobierno cercano, justo y honesto.</v>
      </c>
      <c r="E7" s="460"/>
      <c r="F7" s="442" t="s">
        <v>91</v>
      </c>
      <c r="G7" s="442"/>
      <c r="H7" s="460"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7" s="460"/>
    </row>
    <row r="8" spans="1:9" ht="104.25" customHeight="1">
      <c r="A8" s="151"/>
      <c r="B8" s="442" t="s">
        <v>92</v>
      </c>
      <c r="C8" s="442"/>
      <c r="D8" s="460" t="str">
        <f>'FORMATO 2. POA - MIR'!C10</f>
        <v>Acuerdo 1. Zapotlán Seguro, con un Gobierno Transparente y Justo.</v>
      </c>
      <c r="E8" s="460"/>
      <c r="F8" s="442" t="s">
        <v>94</v>
      </c>
      <c r="G8" s="442"/>
      <c r="H8" s="460" t="str">
        <f>'FORMATO 2. POA - MIR'!E10</f>
        <v xml:space="preserve">1.3.1.1 Combatir la corrupción en la administración pública con una visión institucional de honestidad.
1.3.1.2 Fortalecer la administración pública en el municipio mediante el sistema anticorrupción.
</v>
      </c>
      <c r="I8" s="460"/>
    </row>
    <row r="9" spans="1:9" ht="141" customHeight="1">
      <c r="A9" s="151"/>
      <c r="B9" s="442" t="s">
        <v>95</v>
      </c>
      <c r="C9" s="442"/>
      <c r="D9" s="460"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9" s="460"/>
      <c r="F9" s="442" t="s">
        <v>94</v>
      </c>
      <c r="G9" s="442"/>
      <c r="H9" s="460"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9" s="460"/>
    </row>
    <row r="10" spans="1:9" ht="15" customHeight="1">
      <c r="A10" s="151"/>
      <c r="B10" s="467" t="s">
        <v>365</v>
      </c>
      <c r="C10" s="467"/>
      <c r="D10" s="467"/>
      <c r="E10" s="467"/>
      <c r="F10" s="467"/>
      <c r="G10" s="467"/>
      <c r="H10" s="467"/>
      <c r="I10" s="467"/>
    </row>
    <row r="11" spans="1:9">
      <c r="A11" s="151"/>
      <c r="B11" s="439" t="s">
        <v>45</v>
      </c>
      <c r="C11" s="439"/>
      <c r="D11" s="439"/>
      <c r="E11" s="439"/>
      <c r="F11" s="439"/>
      <c r="G11" s="439"/>
      <c r="H11" s="439"/>
      <c r="I11" s="439"/>
    </row>
    <row r="12" spans="1:9" ht="18.75" customHeight="1">
      <c r="A12" s="151"/>
      <c r="B12" s="466" t="str">
        <f>CALENDARIZACION!B17</f>
        <v>Fortalecimiento de la ética pública, la cultura de la legalidad y el cumplimiento de las responsabilidades administrativas</v>
      </c>
      <c r="C12" s="466"/>
      <c r="D12" s="466"/>
      <c r="E12" s="466"/>
      <c r="F12" s="466"/>
      <c r="G12" s="466"/>
      <c r="H12" s="466"/>
      <c r="I12" s="466"/>
    </row>
    <row r="13" spans="1:9">
      <c r="A13" s="151"/>
      <c r="B13" s="439" t="s">
        <v>48</v>
      </c>
      <c r="C13" s="439"/>
      <c r="D13" s="439"/>
      <c r="E13" s="439"/>
      <c r="F13" s="439"/>
      <c r="G13" s="439"/>
      <c r="H13" s="439"/>
      <c r="I13" s="439"/>
    </row>
    <row r="14" spans="1:9" ht="60" customHeight="1">
      <c r="A14" s="151"/>
      <c r="B14" s="434" t="str">
        <f>'FORMATO 2. POA - MIR'!C16</f>
        <v xml:space="preserve">Se verifica el cumplimiento de las funciones y obligaciones de los servidores públicos. </v>
      </c>
      <c r="C14" s="434"/>
      <c r="D14" s="434"/>
      <c r="E14" s="434"/>
      <c r="F14" s="434"/>
      <c r="G14" s="434"/>
      <c r="H14" s="434"/>
      <c r="I14" s="434"/>
    </row>
    <row r="15" spans="1:9" ht="18.75" customHeight="1">
      <c r="A15" s="151"/>
      <c r="B15" s="467" t="s">
        <v>366</v>
      </c>
      <c r="C15" s="467"/>
      <c r="D15" s="467"/>
      <c r="E15" s="467"/>
      <c r="F15" s="467"/>
      <c r="G15" s="467"/>
      <c r="H15" s="467"/>
      <c r="I15" s="467"/>
    </row>
    <row r="16" spans="1:9">
      <c r="A16" s="151"/>
      <c r="B16" s="441" t="s">
        <v>351</v>
      </c>
      <c r="C16" s="441"/>
      <c r="D16" s="441"/>
      <c r="E16" s="441"/>
      <c r="F16" s="441"/>
      <c r="G16" s="441"/>
      <c r="H16" s="441"/>
      <c r="I16" s="441"/>
    </row>
    <row r="17" spans="1:9">
      <c r="A17" s="151"/>
      <c r="B17" s="434" t="str">
        <f>CALENDARIZACION!E17</f>
        <v>PMPCIF=(PSP/ PSPA) x 100%</v>
      </c>
      <c r="C17" s="434"/>
      <c r="D17" s="434"/>
      <c r="E17" s="434"/>
      <c r="F17" s="434"/>
      <c r="G17" s="434"/>
      <c r="H17" s="434"/>
      <c r="I17" s="434"/>
    </row>
    <row r="18" spans="1:9">
      <c r="A18" s="151"/>
      <c r="B18" s="441" t="s">
        <v>352</v>
      </c>
      <c r="C18" s="441"/>
      <c r="D18" s="441"/>
      <c r="E18" s="441"/>
      <c r="F18" s="441"/>
      <c r="G18" s="441"/>
      <c r="H18" s="441"/>
      <c r="I18" s="441"/>
    </row>
    <row r="19" spans="1:9" ht="28.5" customHeight="1">
      <c r="A19" s="151"/>
      <c r="B19" s="453" t="s">
        <v>105</v>
      </c>
      <c r="C19" s="454"/>
      <c r="D19" s="455" t="s">
        <v>353</v>
      </c>
      <c r="E19" s="455"/>
      <c r="F19" s="454" t="s">
        <v>354</v>
      </c>
      <c r="G19" s="454"/>
      <c r="H19" s="442" t="s">
        <v>138</v>
      </c>
      <c r="I19" s="442"/>
    </row>
    <row r="20" spans="1:9" ht="54.75" customHeight="1">
      <c r="A20" s="151"/>
      <c r="B20" s="434" t="s">
        <v>480</v>
      </c>
      <c r="C20" s="434"/>
      <c r="D20" s="432" t="s">
        <v>108</v>
      </c>
      <c r="E20" s="432"/>
      <c r="F20" s="434" t="str">
        <f>CALENDARIZACION!C17</f>
        <v xml:space="preserve">(PMPCIF) Porcentaje de mecanismos de participación ciudadana implementados o en funcionamiento. </v>
      </c>
      <c r="G20" s="434"/>
      <c r="H20" s="452" t="s">
        <v>473</v>
      </c>
      <c r="I20" s="452"/>
    </row>
    <row r="21" spans="1:9" ht="47.25" customHeight="1">
      <c r="A21" s="151"/>
      <c r="B21" s="434" t="s">
        <v>477</v>
      </c>
      <c r="C21" s="434"/>
      <c r="D21" s="432" t="s">
        <v>108</v>
      </c>
      <c r="E21" s="432"/>
      <c r="F21" s="434" t="str">
        <f>CALENDARIZACION!D17</f>
        <v xml:space="preserve">(PSP)Porcentaje de Servidores Públicos </v>
      </c>
      <c r="G21" s="434"/>
      <c r="H21" s="452" t="s">
        <v>473</v>
      </c>
      <c r="I21" s="452"/>
    </row>
    <row r="22" spans="1:9" ht="46.5" customHeight="1">
      <c r="A22" s="151"/>
      <c r="B22" s="434" t="s">
        <v>529</v>
      </c>
      <c r="C22" s="434"/>
      <c r="D22" s="432" t="s">
        <v>108</v>
      </c>
      <c r="E22" s="432"/>
      <c r="F22" s="434" t="str">
        <f>CALENDARIZACION!D18</f>
        <v xml:space="preserve">(PSPA) Porcentaje de Servidores Públicos Atendidos. </v>
      </c>
      <c r="G22" s="434"/>
      <c r="H22" s="452" t="s">
        <v>473</v>
      </c>
      <c r="I22" s="452"/>
    </row>
    <row r="23" spans="1:9" ht="12.75" customHeight="1">
      <c r="A23" s="151"/>
      <c r="B23" s="451" t="s">
        <v>141</v>
      </c>
      <c r="C23" s="451"/>
      <c r="D23" s="451"/>
      <c r="E23" s="451"/>
      <c r="F23" s="451"/>
      <c r="G23" s="451"/>
      <c r="H23" s="451"/>
      <c r="I23" s="451"/>
    </row>
    <row r="24" spans="1:9" ht="15.75" customHeight="1">
      <c r="A24" s="151"/>
      <c r="B24" s="439" t="s">
        <v>28</v>
      </c>
      <c r="C24" s="439"/>
      <c r="D24" s="439" t="s">
        <v>46</v>
      </c>
      <c r="E24" s="439"/>
      <c r="F24" s="439" t="s">
        <v>47</v>
      </c>
      <c r="G24" s="439"/>
      <c r="H24" s="439"/>
      <c r="I24" s="439"/>
    </row>
    <row r="25" spans="1:9" ht="18" customHeight="1">
      <c r="A25" s="151"/>
      <c r="B25" s="434" t="s">
        <v>99</v>
      </c>
      <c r="C25" s="434"/>
      <c r="D25" s="434" t="s">
        <v>97</v>
      </c>
      <c r="E25" s="434"/>
      <c r="F25" s="434" t="s">
        <v>213</v>
      </c>
      <c r="G25" s="434"/>
      <c r="H25" s="434"/>
      <c r="I25" s="434"/>
    </row>
    <row r="26" spans="1:9" ht="18" customHeight="1">
      <c r="A26" s="151"/>
      <c r="B26" s="439" t="s">
        <v>127</v>
      </c>
      <c r="C26" s="439"/>
      <c r="D26" s="439"/>
      <c r="E26" s="439"/>
      <c r="F26" s="440" t="s">
        <v>130</v>
      </c>
      <c r="G26" s="441"/>
      <c r="H26" s="441"/>
      <c r="I26" s="441"/>
    </row>
    <row r="27" spans="1:9" ht="13.5" customHeight="1">
      <c r="A27" s="151"/>
      <c r="B27" s="434" t="s">
        <v>108</v>
      </c>
      <c r="C27" s="434"/>
      <c r="D27" s="434"/>
      <c r="E27" s="434"/>
      <c r="F27" s="434" t="s">
        <v>189</v>
      </c>
      <c r="G27" s="434"/>
      <c r="H27" s="434"/>
      <c r="I27" s="434"/>
    </row>
    <row r="28" spans="1:9" ht="15.75" customHeight="1">
      <c r="A28" s="151"/>
      <c r="B28" s="450" t="s">
        <v>82</v>
      </c>
      <c r="C28" s="448"/>
      <c r="D28" s="448"/>
      <c r="E28" s="448"/>
      <c r="F28" s="440" t="s">
        <v>131</v>
      </c>
      <c r="G28" s="441"/>
      <c r="H28" s="441"/>
      <c r="I28" s="441"/>
    </row>
    <row r="29" spans="1:9" ht="15.75" customHeight="1">
      <c r="A29" s="151"/>
      <c r="B29" s="434" t="s">
        <v>112</v>
      </c>
      <c r="C29" s="434"/>
      <c r="D29" s="434"/>
      <c r="E29" s="434"/>
      <c r="F29" s="434" t="s">
        <v>110</v>
      </c>
      <c r="G29" s="434"/>
      <c r="H29" s="434"/>
      <c r="I29" s="434"/>
    </row>
    <row r="30" spans="1:9" ht="14.25" customHeight="1">
      <c r="A30" s="151"/>
      <c r="B30" s="447" t="s">
        <v>144</v>
      </c>
      <c r="C30" s="447"/>
      <c r="D30" s="447"/>
      <c r="E30" s="447"/>
      <c r="F30" s="447"/>
      <c r="G30" s="447"/>
      <c r="H30" s="447"/>
      <c r="I30" s="447"/>
    </row>
    <row r="31" spans="1:9" ht="13.5" customHeight="1">
      <c r="A31" s="151"/>
      <c r="B31" s="448" t="s">
        <v>356</v>
      </c>
      <c r="C31" s="448"/>
      <c r="D31" s="448"/>
      <c r="E31" s="448"/>
      <c r="F31" s="441" t="s">
        <v>357</v>
      </c>
      <c r="G31" s="441"/>
      <c r="H31" s="441"/>
      <c r="I31" s="441"/>
    </row>
    <row r="32" spans="1:9">
      <c r="A32" s="151"/>
      <c r="B32" s="444" t="s">
        <v>147</v>
      </c>
      <c r="C32" s="444"/>
      <c r="D32" s="443">
        <f>CALENDARIZACION!R17</f>
        <v>3</v>
      </c>
      <c r="E32" s="443"/>
      <c r="F32" s="434" t="s">
        <v>115</v>
      </c>
      <c r="G32" s="434"/>
      <c r="H32" s="449" t="s">
        <v>116</v>
      </c>
      <c r="I32" s="449"/>
    </row>
    <row r="33" spans="1:10">
      <c r="A33" s="151"/>
      <c r="B33" s="444" t="s">
        <v>117</v>
      </c>
      <c r="C33" s="444"/>
      <c r="D33" s="432" t="s">
        <v>112</v>
      </c>
      <c r="E33" s="432"/>
      <c r="F33" s="434" t="s">
        <v>355</v>
      </c>
      <c r="G33" s="434"/>
      <c r="H33" s="445" t="s">
        <v>119</v>
      </c>
      <c r="I33" s="445"/>
    </row>
    <row r="34" spans="1:10">
      <c r="A34" s="151"/>
      <c r="B34" s="444" t="s">
        <v>49</v>
      </c>
      <c r="C34" s="444"/>
      <c r="D34" s="432" t="s">
        <v>187</v>
      </c>
      <c r="E34" s="432"/>
      <c r="F34" s="434" t="s">
        <v>120</v>
      </c>
      <c r="G34" s="434"/>
      <c r="H34" s="446" t="s">
        <v>121</v>
      </c>
      <c r="I34" s="446"/>
    </row>
    <row r="35" spans="1:10">
      <c r="A35" s="151"/>
      <c r="B35" s="441" t="s">
        <v>367</v>
      </c>
      <c r="C35" s="441"/>
      <c r="D35" s="441"/>
      <c r="E35" s="441"/>
      <c r="F35" s="441"/>
      <c r="G35" s="441"/>
      <c r="H35" s="441"/>
      <c r="I35" s="441"/>
    </row>
    <row r="36" spans="1:10">
      <c r="A36" s="151"/>
      <c r="B36" s="442" t="s">
        <v>229</v>
      </c>
      <c r="C36" s="442"/>
      <c r="D36" s="442"/>
      <c r="E36" s="442"/>
      <c r="F36" s="442" t="s">
        <v>50</v>
      </c>
      <c r="G36" s="442"/>
      <c r="H36" s="442" t="s">
        <v>142</v>
      </c>
      <c r="I36" s="442"/>
    </row>
    <row r="37" spans="1:10">
      <c r="A37" s="151"/>
      <c r="B37" s="443">
        <v>1</v>
      </c>
      <c r="C37" s="443"/>
      <c r="D37" s="443"/>
      <c r="E37" s="443"/>
      <c r="F37" s="443">
        <v>2026</v>
      </c>
      <c r="G37" s="443"/>
      <c r="H37" s="434" t="s">
        <v>112</v>
      </c>
      <c r="I37" s="434"/>
    </row>
    <row r="38" spans="1:10">
      <c r="A38" s="151"/>
      <c r="B38" s="438" t="s">
        <v>145</v>
      </c>
      <c r="C38" s="438"/>
      <c r="D38" s="438"/>
      <c r="E38" s="438"/>
      <c r="F38" s="438"/>
      <c r="G38" s="438"/>
      <c r="H38" s="438"/>
      <c r="I38" s="438"/>
    </row>
    <row r="39" spans="1:10" s="42" customFormat="1" ht="36">
      <c r="A39" s="152"/>
      <c r="B39" s="439" t="s">
        <v>123</v>
      </c>
      <c r="C39" s="439"/>
      <c r="D39" s="142" t="s">
        <v>146</v>
      </c>
      <c r="E39" s="150" t="s">
        <v>85</v>
      </c>
      <c r="F39" s="440" t="s">
        <v>86</v>
      </c>
      <c r="G39" s="441"/>
      <c r="H39" s="115" t="s">
        <v>75</v>
      </c>
      <c r="I39" s="115" t="s">
        <v>76</v>
      </c>
    </row>
    <row r="40" spans="1:10">
      <c r="A40" s="151"/>
      <c r="B40" s="434" t="s">
        <v>275</v>
      </c>
      <c r="C40" s="434"/>
      <c r="D40" s="117">
        <f>SUM(CALENDARIZACION!F17:H17)</f>
        <v>1</v>
      </c>
      <c r="E40" s="118">
        <v>0</v>
      </c>
      <c r="F40" s="435">
        <v>1</v>
      </c>
      <c r="G40" s="435"/>
      <c r="H40" s="145">
        <v>46027</v>
      </c>
      <c r="I40" s="145">
        <v>46386</v>
      </c>
      <c r="J40" s="153"/>
    </row>
    <row r="41" spans="1:10">
      <c r="A41" s="151"/>
      <c r="B41" s="434" t="s">
        <v>276</v>
      </c>
      <c r="C41" s="434"/>
      <c r="D41" s="117">
        <f>SUM(CALENDARIZACION!I17:K17)</f>
        <v>1</v>
      </c>
      <c r="E41" s="120">
        <v>0</v>
      </c>
      <c r="F41" s="435">
        <f>SUM(CALENDARIZACION!I18:K18)</f>
        <v>0</v>
      </c>
      <c r="G41" s="435"/>
      <c r="H41" s="145"/>
      <c r="I41" s="145"/>
      <c r="J41" s="153"/>
    </row>
    <row r="42" spans="1:10">
      <c r="A42" s="151"/>
      <c r="B42" s="434" t="s">
        <v>133</v>
      </c>
      <c r="C42" s="434"/>
      <c r="D42" s="117">
        <f>SUM(CALENDARIZACION!L17:N17)</f>
        <v>0</v>
      </c>
      <c r="E42" s="118">
        <v>0</v>
      </c>
      <c r="F42" s="435">
        <f>SUM(CALENDARIZACION!L18:N18)</f>
        <v>0</v>
      </c>
      <c r="G42" s="435"/>
      <c r="H42" s="145"/>
      <c r="I42" s="145"/>
    </row>
    <row r="43" spans="1:10">
      <c r="A43" s="151"/>
      <c r="B43" s="434" t="s">
        <v>277</v>
      </c>
      <c r="C43" s="434"/>
      <c r="D43" s="117">
        <f>SUM(CALENDARIZACION!O17:Q17)</f>
        <v>1</v>
      </c>
      <c r="E43" s="118">
        <v>0</v>
      </c>
      <c r="F43" s="435">
        <f>SUM(CALENDARIZACION!O18:Q18)</f>
        <v>0</v>
      </c>
      <c r="G43" s="435"/>
      <c r="H43" s="145"/>
      <c r="I43" s="145"/>
    </row>
    <row r="44" spans="1:10" ht="25.5" customHeight="1">
      <c r="A44" s="151"/>
      <c r="B44" s="436" t="s">
        <v>26</v>
      </c>
      <c r="C44" s="436"/>
      <c r="D44" s="146">
        <f>F49</f>
        <v>3</v>
      </c>
      <c r="E44" s="146">
        <f>SUM(E40:E43)</f>
        <v>0</v>
      </c>
      <c r="F44" s="437">
        <f>G49</f>
        <v>1</v>
      </c>
      <c r="G44" s="437"/>
      <c r="H44" s="116" t="s">
        <v>148</v>
      </c>
      <c r="I44" s="147">
        <f>I49</f>
        <v>0.33333333333333331</v>
      </c>
    </row>
    <row r="45" spans="1:10" ht="27.75" customHeight="1">
      <c r="A45" s="194"/>
      <c r="B45" s="194"/>
      <c r="C45" s="194"/>
      <c r="D45" s="194"/>
      <c r="E45" s="194"/>
      <c r="F45" s="194"/>
      <c r="G45" s="194"/>
      <c r="H45" s="194"/>
      <c r="I45" s="194"/>
    </row>
    <row r="46" spans="1:10" ht="11.25" customHeight="1">
      <c r="A46" s="194"/>
      <c r="B46" s="194"/>
      <c r="C46" s="194"/>
      <c r="D46" s="195"/>
      <c r="E46" s="195"/>
      <c r="F46" s="194"/>
      <c r="G46" s="194"/>
      <c r="H46" s="194"/>
      <c r="I46" s="194"/>
    </row>
    <row r="47" spans="1:10" ht="39" customHeight="1">
      <c r="B47" s="427" t="s">
        <v>160</v>
      </c>
      <c r="C47" s="428"/>
      <c r="D47" s="429" t="s">
        <v>52</v>
      </c>
      <c r="E47" s="429"/>
      <c r="F47" s="429" t="s">
        <v>154</v>
      </c>
      <c r="G47" s="429"/>
      <c r="H47" s="429"/>
      <c r="I47" s="429"/>
    </row>
    <row r="48" spans="1:10" ht="37.5" customHeight="1">
      <c r="B48" s="430" t="str">
        <f>D5</f>
        <v>PP1- C1</v>
      </c>
      <c r="C48" s="430"/>
      <c r="D48" s="432" t="str">
        <f>CALENDARIZACION!B17</f>
        <v>Fortalecimiento de la ética pública, la cultura de la legalidad y el cumplimiento de las responsabilidades administrativas</v>
      </c>
      <c r="E48" s="432"/>
      <c r="F48" s="125" t="s">
        <v>155</v>
      </c>
      <c r="G48" s="116" t="s">
        <v>156</v>
      </c>
      <c r="H48" s="125" t="s">
        <v>67</v>
      </c>
      <c r="I48" s="126" t="s">
        <v>68</v>
      </c>
    </row>
    <row r="49" spans="1:9" ht="37.5" customHeight="1">
      <c r="B49" s="431"/>
      <c r="C49" s="431"/>
      <c r="D49" s="433"/>
      <c r="E49" s="433"/>
      <c r="F49" s="127">
        <f>CALENDARIZACION!S17</f>
        <v>3</v>
      </c>
      <c r="G49" s="123">
        <f>CALENDARIZACION!S18</f>
        <v>1</v>
      </c>
      <c r="H49" s="127">
        <f>CALENDARIZACION!T17</f>
        <v>2</v>
      </c>
      <c r="I49" s="128">
        <f>CALENDARIZACION!U17</f>
        <v>0.33333333333333331</v>
      </c>
    </row>
    <row r="50" spans="1:9" ht="20.25" customHeight="1">
      <c r="A50" s="154">
        <v>1</v>
      </c>
      <c r="B50" s="424"/>
      <c r="C50" s="424"/>
      <c r="D50" s="424"/>
      <c r="E50" s="424"/>
      <c r="F50" s="424"/>
      <c r="G50" s="424"/>
      <c r="H50" s="424"/>
      <c r="I50" s="424"/>
    </row>
    <row r="51" spans="1:9">
      <c r="A51" s="154">
        <v>1</v>
      </c>
      <c r="B51" s="424"/>
      <c r="C51" s="424"/>
      <c r="D51" s="424"/>
      <c r="E51" s="424"/>
      <c r="F51" s="424"/>
      <c r="G51" s="424"/>
      <c r="H51" s="424"/>
      <c r="I51" s="424"/>
    </row>
    <row r="52" spans="1:9">
      <c r="A52" s="154">
        <v>1</v>
      </c>
      <c r="B52" s="424"/>
      <c r="C52" s="424"/>
      <c r="D52" s="424"/>
      <c r="E52" s="424"/>
      <c r="F52" s="424"/>
      <c r="G52" s="424"/>
      <c r="H52" s="424"/>
      <c r="I52" s="424"/>
    </row>
    <row r="53" spans="1:9">
      <c r="A53" s="154">
        <v>1</v>
      </c>
      <c r="B53" s="424"/>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ht="17.25" customHeight="1">
      <c r="A65" s="154">
        <v>1</v>
      </c>
      <c r="B65" s="424"/>
      <c r="C65" s="424"/>
      <c r="D65" s="424"/>
      <c r="E65" s="424"/>
      <c r="F65" s="424"/>
      <c r="G65" s="424"/>
      <c r="H65" s="424"/>
      <c r="I65" s="424"/>
    </row>
    <row r="66" spans="1:9">
      <c r="A66" s="154">
        <v>1</v>
      </c>
      <c r="B66" s="425" t="s">
        <v>283</v>
      </c>
      <c r="C66" s="425"/>
      <c r="D66" s="425"/>
      <c r="E66" s="425"/>
      <c r="F66" s="425"/>
      <c r="G66" s="425"/>
      <c r="H66" s="425"/>
      <c r="I66" s="425"/>
    </row>
    <row r="67" spans="1:9">
      <c r="A67" s="154">
        <v>1</v>
      </c>
      <c r="B67" s="425"/>
      <c r="C67" s="425"/>
      <c r="D67" s="425"/>
      <c r="E67" s="425"/>
      <c r="F67" s="425"/>
      <c r="G67" s="425"/>
      <c r="H67" s="425"/>
      <c r="I67" s="425"/>
    </row>
    <row r="68" spans="1:9">
      <c r="A68" s="154">
        <v>1</v>
      </c>
      <c r="B68" s="417" t="s">
        <v>275</v>
      </c>
      <c r="C68" s="417"/>
      <c r="D68" s="417"/>
      <c r="E68" s="426">
        <f>F40/D40</f>
        <v>1</v>
      </c>
      <c r="F68" s="426"/>
      <c r="G68" s="426"/>
      <c r="H68" s="426"/>
      <c r="I68" s="426"/>
    </row>
    <row r="69" spans="1:9">
      <c r="A69" s="154">
        <v>1</v>
      </c>
      <c r="B69" s="417"/>
      <c r="C69" s="417"/>
      <c r="D69" s="417"/>
      <c r="E69" s="426"/>
      <c r="F69" s="426"/>
      <c r="G69" s="426"/>
      <c r="H69" s="426"/>
      <c r="I69" s="426"/>
    </row>
    <row r="70" spans="1:9" ht="12.75" customHeight="1">
      <c r="B70" s="417" t="s">
        <v>276</v>
      </c>
      <c r="C70" s="417"/>
      <c r="D70" s="417"/>
      <c r="E70" s="418">
        <f>F41/D41</f>
        <v>0</v>
      </c>
      <c r="F70" s="419"/>
      <c r="G70" s="419"/>
      <c r="H70" s="419"/>
      <c r="I70" s="420"/>
    </row>
    <row r="71" spans="1:9" ht="12.75" customHeight="1">
      <c r="B71" s="417"/>
      <c r="C71" s="417"/>
      <c r="D71" s="417"/>
      <c r="E71" s="421"/>
      <c r="F71" s="422"/>
      <c r="G71" s="422"/>
      <c r="H71" s="422"/>
      <c r="I71" s="423"/>
    </row>
    <row r="72" spans="1:9" ht="12.75" customHeight="1">
      <c r="B72" s="417" t="s">
        <v>133</v>
      </c>
      <c r="C72" s="417"/>
      <c r="D72" s="417"/>
      <c r="E72" s="418" t="e">
        <f>F42/D42</f>
        <v>#DIV/0!</v>
      </c>
      <c r="F72" s="419"/>
      <c r="G72" s="419"/>
      <c r="H72" s="419"/>
      <c r="I72" s="420"/>
    </row>
    <row r="73" spans="1:9" ht="12.75" customHeight="1">
      <c r="B73" s="417"/>
      <c r="C73" s="417"/>
      <c r="D73" s="417"/>
      <c r="E73" s="421"/>
      <c r="F73" s="422"/>
      <c r="G73" s="422"/>
      <c r="H73" s="422"/>
      <c r="I73" s="423"/>
    </row>
    <row r="74" spans="1:9" ht="12.75" customHeight="1">
      <c r="B74" s="417" t="s">
        <v>277</v>
      </c>
      <c r="C74" s="417"/>
      <c r="D74" s="417"/>
      <c r="E74" s="418">
        <f>F43/D43</f>
        <v>0</v>
      </c>
      <c r="F74" s="419"/>
      <c r="G74" s="419"/>
      <c r="H74" s="419"/>
      <c r="I74" s="420"/>
    </row>
    <row r="75" spans="1:9" ht="12.75" customHeight="1">
      <c r="B75" s="417"/>
      <c r="C75" s="417"/>
      <c r="D75" s="417"/>
      <c r="E75" s="421"/>
      <c r="F75" s="422"/>
      <c r="G75" s="422"/>
      <c r="H75" s="422"/>
      <c r="I75" s="423"/>
    </row>
    <row r="76" spans="1:9">
      <c r="B76" s="461"/>
      <c r="C76" s="461"/>
      <c r="D76" s="461"/>
      <c r="E76" s="461"/>
      <c r="F76" s="461"/>
      <c r="G76" s="461"/>
      <c r="H76" s="461"/>
      <c r="I76" s="461"/>
    </row>
  </sheetData>
  <dataConsolidate/>
  <mergeCells count="118">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25" zoomScaleNormal="100" zoomScaleSheetLayoutView="100" workbookViewId="0">
      <selection activeCell="B29" sqref="B29:E29"/>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1" spans="2:9" ht="34.5" customHeight="1">
      <c r="B1" s="354" t="s">
        <v>38</v>
      </c>
      <c r="C1" s="456"/>
      <c r="D1" s="456"/>
      <c r="E1" s="456"/>
      <c r="F1" s="456"/>
      <c r="G1" s="456"/>
      <c r="H1" s="456"/>
      <c r="I1" s="456"/>
    </row>
    <row r="2" spans="2:9" ht="19.5" customHeight="1">
      <c r="B2" s="346" t="s">
        <v>364</v>
      </c>
      <c r="C2" s="457"/>
      <c r="D2" s="457"/>
      <c r="E2" s="457"/>
      <c r="F2" s="457"/>
      <c r="G2" s="457"/>
      <c r="H2" s="457"/>
      <c r="I2" s="457"/>
    </row>
    <row r="3" spans="2:9" ht="60" customHeight="1">
      <c r="B3" s="473" t="s">
        <v>39</v>
      </c>
      <c r="C3" s="473"/>
      <c r="D3" s="434" t="str">
        <f>'FORMATO 2. POA - MIR'!D4:F4</f>
        <v xml:space="preserve">Órgano Interno de Control. </v>
      </c>
      <c r="E3" s="434"/>
      <c r="F3" s="473" t="s">
        <v>42</v>
      </c>
      <c r="G3" s="473"/>
      <c r="H3" s="434">
        <v>2026</v>
      </c>
      <c r="I3" s="434"/>
    </row>
    <row r="4" spans="2:9" ht="60" customHeight="1">
      <c r="B4" s="458" t="s">
        <v>40</v>
      </c>
      <c r="C4" s="458"/>
      <c r="D4" s="434" t="s">
        <v>432</v>
      </c>
      <c r="E4" s="434"/>
      <c r="F4" s="458" t="s">
        <v>43</v>
      </c>
      <c r="G4" s="458"/>
      <c r="H4" s="434" t="s">
        <v>278</v>
      </c>
      <c r="I4" s="434"/>
    </row>
    <row r="5" spans="2:9" ht="60" customHeight="1">
      <c r="B5" s="462" t="s">
        <v>41</v>
      </c>
      <c r="C5" s="462"/>
      <c r="D5" s="463" t="s">
        <v>216</v>
      </c>
      <c r="E5" s="463"/>
      <c r="F5" s="458" t="s">
        <v>44</v>
      </c>
      <c r="G5" s="458"/>
      <c r="H5" s="434" t="s">
        <v>432</v>
      </c>
      <c r="I5" s="434"/>
    </row>
    <row r="6" spans="2:9">
      <c r="B6" s="447" t="s">
        <v>89</v>
      </c>
      <c r="C6" s="447"/>
      <c r="D6" s="447"/>
      <c r="E6" s="447"/>
      <c r="F6" s="447"/>
      <c r="G6" s="447"/>
      <c r="H6" s="447"/>
      <c r="I6" s="447"/>
    </row>
    <row r="7" spans="2:9" ht="143.25" customHeight="1">
      <c r="B7" s="439" t="s">
        <v>90</v>
      </c>
      <c r="C7" s="439"/>
      <c r="D7" s="434" t="str">
        <f>'FORMATO 2. POA - MIR'!C9</f>
        <v>Acuerdo 1. Para un gobierno cercano, justo y honesto.</v>
      </c>
      <c r="E7" s="434"/>
      <c r="F7" s="442" t="s">
        <v>91</v>
      </c>
      <c r="G7" s="442"/>
      <c r="H7"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7" s="434"/>
    </row>
    <row r="8" spans="2:9" ht="143.25" customHeight="1">
      <c r="B8" s="442" t="s">
        <v>92</v>
      </c>
      <c r="C8" s="442"/>
      <c r="D8" s="434" t="str">
        <f>'FORMATO 2. POA - MIR'!C10</f>
        <v>Acuerdo 1. Zapotlán Seguro, con un Gobierno Transparente y Justo.</v>
      </c>
      <c r="E8" s="434"/>
      <c r="F8" s="442" t="s">
        <v>94</v>
      </c>
      <c r="G8" s="442"/>
      <c r="H8" s="434" t="str">
        <f>'FORMATO 2. POA - MIR'!E10</f>
        <v xml:space="preserve">1.3.1.1 Combatir la corrupción en la administración pública con una visión institucional de honestidad.
1.3.1.2 Fortalecer la administración pública en el municipio mediante el sistema anticorrupción.
</v>
      </c>
      <c r="I8" s="434"/>
    </row>
    <row r="9" spans="2:9" ht="143.25" customHeight="1">
      <c r="B9" s="442" t="s">
        <v>95</v>
      </c>
      <c r="C9" s="442"/>
      <c r="D9"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9" s="434"/>
      <c r="F9" s="442" t="s">
        <v>96</v>
      </c>
      <c r="G9" s="442"/>
      <c r="H9"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9" s="434"/>
    </row>
    <row r="10" spans="2:9" ht="15" customHeight="1">
      <c r="B10" s="474" t="s">
        <v>289</v>
      </c>
      <c r="C10" s="467"/>
      <c r="D10" s="467"/>
      <c r="E10" s="467"/>
      <c r="F10" s="467"/>
      <c r="G10" s="467"/>
      <c r="H10" s="467"/>
      <c r="I10" s="467"/>
    </row>
    <row r="11" spans="2:9">
      <c r="B11" s="439" t="s">
        <v>45</v>
      </c>
      <c r="C11" s="439"/>
      <c r="D11" s="439"/>
      <c r="E11" s="439"/>
      <c r="F11" s="439"/>
      <c r="G11" s="439"/>
      <c r="H11" s="439"/>
      <c r="I11" s="439"/>
    </row>
    <row r="12" spans="2:9">
      <c r="B12" s="466" t="str">
        <f>CALENDARIZACION!B20</f>
        <v xml:space="preserve">Capacitación en materia de responsabilidades administrativas y Código de Ética. </v>
      </c>
      <c r="C12" s="466"/>
      <c r="D12" s="466"/>
      <c r="E12" s="466"/>
      <c r="F12" s="466"/>
      <c r="G12" s="466"/>
      <c r="H12" s="466"/>
      <c r="I12" s="466"/>
    </row>
    <row r="13" spans="2:9">
      <c r="B13" s="439" t="s">
        <v>48</v>
      </c>
      <c r="C13" s="439"/>
      <c r="D13" s="439"/>
      <c r="E13" s="439"/>
      <c r="F13" s="439"/>
      <c r="G13" s="439"/>
      <c r="H13" s="439"/>
      <c r="I13" s="439"/>
    </row>
    <row r="14" spans="2:9" ht="62.25" customHeight="1">
      <c r="B14" s="434" t="str">
        <f>'FORMATO 2. POA - MIR'!C17</f>
        <v>Impartir una capacitación dirigida a todo el personal de la Administración Pública Municipal de Zapotlán de Juárez, Hidalgo, con el objetivo de difundir el Código de Ética y fortalecer el conocimiento sobre las responsabilidades administrativas de las personas servidoras públicas.</v>
      </c>
      <c r="C14" s="434"/>
      <c r="D14" s="434"/>
      <c r="E14" s="434"/>
      <c r="F14" s="434"/>
      <c r="G14" s="434"/>
      <c r="H14" s="434"/>
      <c r="I14" s="434"/>
    </row>
    <row r="15" spans="2:9" ht="18.75" customHeight="1">
      <c r="B15" s="467" t="s">
        <v>366</v>
      </c>
      <c r="C15" s="467"/>
      <c r="D15" s="467"/>
      <c r="E15" s="467"/>
      <c r="F15" s="467"/>
      <c r="G15" s="467"/>
      <c r="H15" s="467"/>
      <c r="I15" s="467"/>
    </row>
    <row r="16" spans="2:9">
      <c r="B16" s="441" t="s">
        <v>351</v>
      </c>
      <c r="C16" s="441"/>
      <c r="D16" s="441"/>
      <c r="E16" s="441"/>
      <c r="F16" s="441"/>
      <c r="G16" s="441"/>
      <c r="H16" s="441"/>
      <c r="I16" s="441"/>
    </row>
    <row r="17" spans="2:9">
      <c r="B17" s="434" t="str">
        <f>'REPORTE TRIMESTRAL'!J5</f>
        <v xml:space="preserve">PSP= (PSPC / PSPL) × 100% </v>
      </c>
      <c r="C17" s="434"/>
      <c r="D17" s="434"/>
      <c r="E17" s="434"/>
      <c r="F17" s="434"/>
      <c r="G17" s="434"/>
      <c r="H17" s="434"/>
      <c r="I17" s="434"/>
    </row>
    <row r="18" spans="2:9">
      <c r="B18" s="441" t="s">
        <v>352</v>
      </c>
      <c r="C18" s="441"/>
      <c r="D18" s="441"/>
      <c r="E18" s="441"/>
      <c r="F18" s="441"/>
      <c r="G18" s="441"/>
      <c r="H18" s="441"/>
      <c r="I18" s="441"/>
    </row>
    <row r="19" spans="2:9" ht="28.5" customHeight="1">
      <c r="B19" s="453" t="s">
        <v>105</v>
      </c>
      <c r="C19" s="454"/>
      <c r="D19" s="455" t="s">
        <v>353</v>
      </c>
      <c r="E19" s="455"/>
      <c r="F19" s="454" t="s">
        <v>354</v>
      </c>
      <c r="G19" s="454"/>
      <c r="H19" s="442" t="s">
        <v>138</v>
      </c>
      <c r="I19" s="442"/>
    </row>
    <row r="20" spans="2:9" ht="81" customHeight="1">
      <c r="B20" s="434" t="s">
        <v>530</v>
      </c>
      <c r="C20" s="434"/>
      <c r="D20" s="432" t="s">
        <v>108</v>
      </c>
      <c r="E20" s="432"/>
      <c r="F20" s="434" t="str">
        <f>CALENDARIZACION!C20</f>
        <v>(PSP)Porcentaje de servidores públicos</v>
      </c>
      <c r="G20" s="434"/>
      <c r="H20" s="471" t="s">
        <v>474</v>
      </c>
      <c r="I20" s="472"/>
    </row>
    <row r="21" spans="2:9" ht="65.25" customHeight="1">
      <c r="B21" s="434" t="s">
        <v>530</v>
      </c>
      <c r="C21" s="434"/>
      <c r="D21" s="432" t="s">
        <v>108</v>
      </c>
      <c r="E21" s="432"/>
      <c r="F21" s="434" t="str">
        <f>CALENDARIZACION!D20</f>
        <v xml:space="preserve"> (PSPC)Porcentaje de Servidores Públicos Capacitados</v>
      </c>
      <c r="G21" s="434"/>
      <c r="H21" s="471" t="s">
        <v>474</v>
      </c>
      <c r="I21" s="472"/>
    </row>
    <row r="22" spans="2:9" ht="69.75" customHeight="1">
      <c r="B22" s="434" t="s">
        <v>531</v>
      </c>
      <c r="C22" s="434"/>
      <c r="D22" s="432" t="s">
        <v>108</v>
      </c>
      <c r="E22" s="432"/>
      <c r="F22" s="434" t="str">
        <f>CALENDARIZACION!D21</f>
        <v>(PSPL)Porcentaje de Servidores Públicos Laborando.</v>
      </c>
      <c r="G22" s="434"/>
      <c r="H22" s="471" t="s">
        <v>474</v>
      </c>
      <c r="I22" s="472"/>
    </row>
    <row r="23" spans="2:9" ht="12.75" customHeight="1">
      <c r="B23" s="451" t="s">
        <v>141</v>
      </c>
      <c r="C23" s="451"/>
      <c r="D23" s="451"/>
      <c r="E23" s="451"/>
      <c r="F23" s="451"/>
      <c r="G23" s="451"/>
      <c r="H23" s="451"/>
      <c r="I23" s="451"/>
    </row>
    <row r="24" spans="2:9" ht="15.75" customHeight="1">
      <c r="B24" s="439" t="s">
        <v>28</v>
      </c>
      <c r="C24" s="439"/>
      <c r="D24" s="439" t="s">
        <v>46</v>
      </c>
      <c r="E24" s="439"/>
      <c r="F24" s="439" t="s">
        <v>47</v>
      </c>
      <c r="G24" s="439"/>
      <c r="H24" s="439"/>
      <c r="I24" s="439"/>
    </row>
    <row r="25" spans="2:9" ht="18" customHeight="1">
      <c r="B25" s="434" t="s">
        <v>100</v>
      </c>
      <c r="C25" s="434"/>
      <c r="D25" s="434" t="s">
        <v>98</v>
      </c>
      <c r="E25" s="434"/>
      <c r="F25" s="434" t="s">
        <v>213</v>
      </c>
      <c r="G25" s="434"/>
      <c r="H25" s="434"/>
      <c r="I25" s="434"/>
    </row>
    <row r="26" spans="2:9" ht="18" customHeight="1">
      <c r="B26" s="439" t="s">
        <v>127</v>
      </c>
      <c r="C26" s="439"/>
      <c r="D26" s="439"/>
      <c r="E26" s="439"/>
      <c r="F26" s="440" t="s">
        <v>130</v>
      </c>
      <c r="G26" s="441"/>
      <c r="H26" s="441"/>
      <c r="I26" s="441"/>
    </row>
    <row r="27" spans="2:9" ht="13.5" customHeight="1">
      <c r="B27" s="434" t="s">
        <v>108</v>
      </c>
      <c r="C27" s="434"/>
      <c r="D27" s="434"/>
      <c r="E27" s="434"/>
      <c r="F27" s="434" t="s">
        <v>189</v>
      </c>
      <c r="G27" s="434"/>
      <c r="H27" s="434"/>
      <c r="I27" s="434"/>
    </row>
    <row r="28" spans="2:9" ht="15.75" customHeight="1">
      <c r="B28" s="450" t="s">
        <v>82</v>
      </c>
      <c r="C28" s="448"/>
      <c r="D28" s="448"/>
      <c r="E28" s="448"/>
      <c r="F28" s="440" t="s">
        <v>131</v>
      </c>
      <c r="G28" s="441"/>
      <c r="H28" s="441"/>
      <c r="I28" s="441"/>
    </row>
    <row r="29" spans="2:9" ht="15.75" customHeight="1">
      <c r="B29" s="434" t="s">
        <v>109</v>
      </c>
      <c r="C29" s="434"/>
      <c r="D29" s="434"/>
      <c r="E29" s="434"/>
      <c r="F29" s="434" t="s">
        <v>110</v>
      </c>
      <c r="G29" s="434"/>
      <c r="H29" s="434"/>
      <c r="I29" s="434"/>
    </row>
    <row r="30" spans="2:9" ht="14.25" customHeight="1">
      <c r="B30" s="447" t="s">
        <v>144</v>
      </c>
      <c r="C30" s="447"/>
      <c r="D30" s="447"/>
      <c r="E30" s="447"/>
      <c r="F30" s="447"/>
      <c r="G30" s="447"/>
      <c r="H30" s="447"/>
      <c r="I30" s="447"/>
    </row>
    <row r="31" spans="2:9" ht="13.5" customHeight="1">
      <c r="B31" s="448" t="s">
        <v>356</v>
      </c>
      <c r="C31" s="448"/>
      <c r="D31" s="448"/>
      <c r="E31" s="448"/>
      <c r="F31" s="441" t="s">
        <v>357</v>
      </c>
      <c r="G31" s="441"/>
      <c r="H31" s="441"/>
      <c r="I31" s="441"/>
    </row>
    <row r="32" spans="2:9">
      <c r="B32" s="444" t="s">
        <v>147</v>
      </c>
      <c r="C32" s="444"/>
      <c r="D32" s="443">
        <f>CALENDARIZACION!R20</f>
        <v>1</v>
      </c>
      <c r="E32" s="443"/>
      <c r="F32" s="434" t="s">
        <v>115</v>
      </c>
      <c r="G32" s="434"/>
      <c r="H32" s="449" t="s">
        <v>116</v>
      </c>
      <c r="I32" s="449"/>
    </row>
    <row r="33" spans="2:10">
      <c r="B33" s="444" t="s">
        <v>117</v>
      </c>
      <c r="C33" s="444"/>
      <c r="D33" s="432" t="s">
        <v>109</v>
      </c>
      <c r="E33" s="432"/>
      <c r="F33" s="434" t="s">
        <v>355</v>
      </c>
      <c r="G33" s="434"/>
      <c r="H33" s="445" t="s">
        <v>119</v>
      </c>
      <c r="I33" s="445"/>
    </row>
    <row r="34" spans="2:10">
      <c r="B34" s="444" t="s">
        <v>49</v>
      </c>
      <c r="C34" s="444"/>
      <c r="D34" s="432" t="s">
        <v>187</v>
      </c>
      <c r="E34" s="432"/>
      <c r="F34" s="434" t="s">
        <v>120</v>
      </c>
      <c r="G34" s="434"/>
      <c r="H34" s="446" t="s">
        <v>121</v>
      </c>
      <c r="I34" s="446"/>
    </row>
    <row r="35" spans="2:10">
      <c r="B35" s="441" t="s">
        <v>367</v>
      </c>
      <c r="C35" s="441"/>
      <c r="D35" s="441"/>
      <c r="E35" s="441"/>
      <c r="F35" s="441"/>
      <c r="G35" s="441"/>
      <c r="H35" s="441"/>
      <c r="I35" s="441"/>
    </row>
    <row r="36" spans="2:10">
      <c r="B36" s="442" t="s">
        <v>229</v>
      </c>
      <c r="C36" s="442"/>
      <c r="D36" s="442"/>
      <c r="E36" s="442"/>
      <c r="F36" s="442" t="s">
        <v>50</v>
      </c>
      <c r="G36" s="442"/>
      <c r="H36" s="442" t="s">
        <v>142</v>
      </c>
      <c r="I36" s="442"/>
    </row>
    <row r="37" spans="2:10">
      <c r="B37" s="443">
        <v>1</v>
      </c>
      <c r="C37" s="443"/>
      <c r="D37" s="443"/>
      <c r="E37" s="443"/>
      <c r="F37" s="443">
        <v>2026</v>
      </c>
      <c r="G37" s="443"/>
      <c r="H37" s="434" t="s">
        <v>109</v>
      </c>
      <c r="I37" s="434"/>
    </row>
    <row r="38" spans="2:10">
      <c r="B38" s="438" t="s">
        <v>145</v>
      </c>
      <c r="C38" s="438"/>
      <c r="D38" s="438"/>
      <c r="E38" s="438"/>
      <c r="F38" s="438"/>
      <c r="G38" s="438"/>
      <c r="H38" s="438"/>
      <c r="I38" s="438"/>
    </row>
    <row r="39" spans="2:10" s="42" customFormat="1" ht="36">
      <c r="B39" s="439" t="s">
        <v>123</v>
      </c>
      <c r="C39" s="439"/>
      <c r="D39" s="142" t="s">
        <v>146</v>
      </c>
      <c r="E39" s="150" t="s">
        <v>85</v>
      </c>
      <c r="F39" s="440" t="s">
        <v>86</v>
      </c>
      <c r="G39" s="441"/>
      <c r="H39" s="115" t="s">
        <v>75</v>
      </c>
      <c r="I39" s="115" t="s">
        <v>76</v>
      </c>
    </row>
    <row r="40" spans="2:10">
      <c r="B40" s="434" t="s">
        <v>275</v>
      </c>
      <c r="C40" s="434"/>
      <c r="D40" s="117">
        <f>SUM(CALENDARIZACION!F20:H20)</f>
        <v>1</v>
      </c>
      <c r="E40" s="118">
        <v>0</v>
      </c>
      <c r="F40" s="435">
        <v>1</v>
      </c>
      <c r="G40" s="435"/>
      <c r="H40" s="145">
        <v>46027</v>
      </c>
      <c r="I40" s="145">
        <v>46386</v>
      </c>
      <c r="J40" s="153"/>
    </row>
    <row r="41" spans="2:10">
      <c r="B41" s="434" t="s">
        <v>276</v>
      </c>
      <c r="C41" s="434"/>
      <c r="D41" s="117">
        <f>SUM(CALENDARIZACION!I20:K20)</f>
        <v>0</v>
      </c>
      <c r="E41" s="120">
        <v>0</v>
      </c>
      <c r="F41" s="435">
        <f>SUM(CALENDARIZACION!I21:K21)</f>
        <v>0</v>
      </c>
      <c r="G41" s="435"/>
      <c r="H41" s="145"/>
      <c r="I41" s="145"/>
      <c r="J41" s="153"/>
    </row>
    <row r="42" spans="2:10">
      <c r="B42" s="434" t="s">
        <v>133</v>
      </c>
      <c r="C42" s="434"/>
      <c r="D42" s="117">
        <f>SUM(CALENDARIZACION!L20:N20)</f>
        <v>0</v>
      </c>
      <c r="E42" s="118">
        <v>0</v>
      </c>
      <c r="F42" s="435">
        <f>SUM(CALENDARIZACION!L21:N21)</f>
        <v>0</v>
      </c>
      <c r="G42" s="435"/>
      <c r="H42" s="145"/>
      <c r="I42" s="145"/>
    </row>
    <row r="43" spans="2:10">
      <c r="B43" s="434" t="s">
        <v>277</v>
      </c>
      <c r="C43" s="434"/>
      <c r="D43" s="117">
        <f>SUM(CALENDARIZACION!O20:Q20)</f>
        <v>0</v>
      </c>
      <c r="E43" s="118">
        <v>0</v>
      </c>
      <c r="F43" s="435">
        <f>SUM(CALENDARIZACION!O21:Q21)</f>
        <v>0</v>
      </c>
      <c r="G43" s="435"/>
      <c r="H43" s="145"/>
      <c r="I43" s="145"/>
    </row>
    <row r="44" spans="2:10" ht="24">
      <c r="B44" s="436" t="s">
        <v>363</v>
      </c>
      <c r="C44" s="436"/>
      <c r="D44" s="146">
        <f>F49</f>
        <v>1</v>
      </c>
      <c r="E44" s="146">
        <v>0</v>
      </c>
      <c r="F44" s="437">
        <f>G49</f>
        <v>1</v>
      </c>
      <c r="G44" s="437"/>
      <c r="H44" s="116" t="s">
        <v>148</v>
      </c>
      <c r="I44" s="147">
        <f>I49</f>
        <v>1</v>
      </c>
    </row>
    <row r="45" spans="2:10">
      <c r="B45" s="469"/>
      <c r="C45" s="470"/>
    </row>
    <row r="46" spans="2:10" ht="13.5" customHeight="1">
      <c r="D46" s="196"/>
      <c r="E46" s="197"/>
    </row>
    <row r="47" spans="2:10" ht="39" customHeight="1">
      <c r="B47" s="458" t="s">
        <v>160</v>
      </c>
      <c r="C47" s="439"/>
      <c r="D47" s="429" t="s">
        <v>52</v>
      </c>
      <c r="E47" s="429"/>
      <c r="F47" s="429" t="s">
        <v>154</v>
      </c>
      <c r="G47" s="429"/>
      <c r="H47" s="429"/>
      <c r="I47" s="429"/>
    </row>
    <row r="48" spans="2:10" ht="33.75" customHeight="1">
      <c r="B48" s="430" t="str">
        <f>D5</f>
        <v>PP1- A1 C1</v>
      </c>
      <c r="C48" s="430"/>
      <c r="D48" s="432" t="str">
        <f>B12</f>
        <v xml:space="preserve">Capacitación en materia de responsabilidades administrativas y Código de Ética. </v>
      </c>
      <c r="E48" s="432"/>
      <c r="F48" s="125" t="s">
        <v>155</v>
      </c>
      <c r="G48" s="116" t="s">
        <v>156</v>
      </c>
      <c r="H48" s="125" t="s">
        <v>67</v>
      </c>
      <c r="I48" s="126" t="s">
        <v>68</v>
      </c>
    </row>
    <row r="49" spans="1:9" ht="30" customHeight="1">
      <c r="B49" s="430"/>
      <c r="C49" s="430"/>
      <c r="D49" s="432"/>
      <c r="E49" s="432"/>
      <c r="F49" s="127">
        <v>1</v>
      </c>
      <c r="G49" s="123">
        <v>1</v>
      </c>
      <c r="H49" s="127">
        <v>0</v>
      </c>
      <c r="I49" s="128">
        <f>CALENDARIZACION!U20</f>
        <v>1</v>
      </c>
    </row>
    <row r="50" spans="1:9" ht="20.25" customHeight="1">
      <c r="A50" s="154">
        <v>1</v>
      </c>
      <c r="B50" s="424"/>
      <c r="C50" s="424"/>
      <c r="D50" s="424"/>
      <c r="E50" s="424"/>
      <c r="F50" s="424"/>
      <c r="G50" s="424"/>
      <c r="H50" s="424"/>
      <c r="I50" s="424"/>
    </row>
    <row r="51" spans="1:9">
      <c r="A51" s="154">
        <v>1</v>
      </c>
      <c r="B51" s="424"/>
      <c r="C51" s="424"/>
      <c r="D51" s="424"/>
      <c r="E51" s="424"/>
      <c r="F51" s="424"/>
      <c r="G51" s="424"/>
      <c r="H51" s="424"/>
      <c r="I51" s="424"/>
    </row>
    <row r="52" spans="1:9">
      <c r="A52" s="154">
        <v>1</v>
      </c>
      <c r="B52" s="424"/>
      <c r="C52" s="424"/>
      <c r="D52" s="424"/>
      <c r="E52" s="424"/>
      <c r="F52" s="424"/>
      <c r="G52" s="424"/>
      <c r="H52" s="424"/>
      <c r="I52" s="424"/>
    </row>
    <row r="53" spans="1:9">
      <c r="A53" s="154">
        <v>1</v>
      </c>
      <c r="B53" s="424"/>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ht="17.25" customHeight="1">
      <c r="A65" s="154">
        <v>1</v>
      </c>
      <c r="B65" s="424"/>
      <c r="C65" s="424"/>
      <c r="D65" s="424"/>
      <c r="E65" s="424"/>
      <c r="F65" s="424"/>
      <c r="G65" s="424"/>
      <c r="H65" s="424"/>
      <c r="I65" s="424"/>
    </row>
    <row r="66" spans="1:9">
      <c r="A66" s="154">
        <v>1</v>
      </c>
      <c r="B66" s="468" t="s">
        <v>280</v>
      </c>
      <c r="C66" s="468"/>
      <c r="D66" s="468"/>
      <c r="E66" s="468"/>
      <c r="F66" s="468"/>
      <c r="G66" s="468"/>
      <c r="H66" s="468"/>
      <c r="I66" s="468"/>
    </row>
    <row r="67" spans="1:9">
      <c r="A67" s="154">
        <v>1</v>
      </c>
      <c r="B67" s="468"/>
      <c r="C67" s="468"/>
      <c r="D67" s="468"/>
      <c r="E67" s="468"/>
      <c r="F67" s="468"/>
      <c r="G67" s="468"/>
      <c r="H67" s="468"/>
      <c r="I67" s="468"/>
    </row>
    <row r="68" spans="1:9">
      <c r="A68" s="154">
        <v>1</v>
      </c>
      <c r="B68" s="417" t="s">
        <v>275</v>
      </c>
      <c r="C68" s="417"/>
      <c r="D68" s="417"/>
      <c r="E68" s="426">
        <f>F40/D40</f>
        <v>1</v>
      </c>
      <c r="F68" s="426"/>
      <c r="G68" s="426"/>
      <c r="H68" s="426"/>
      <c r="I68" s="426"/>
    </row>
    <row r="69" spans="1:9">
      <c r="A69" s="154">
        <v>1</v>
      </c>
      <c r="B69" s="417"/>
      <c r="C69" s="417"/>
      <c r="D69" s="417"/>
      <c r="E69" s="426"/>
      <c r="F69" s="426"/>
      <c r="G69" s="426"/>
      <c r="H69" s="426"/>
      <c r="I69" s="426"/>
    </row>
    <row r="70" spans="1:9">
      <c r="B70" s="417" t="s">
        <v>276</v>
      </c>
      <c r="C70" s="417"/>
      <c r="D70" s="417"/>
      <c r="E70" s="426" t="e">
        <f>F41/D41</f>
        <v>#DIV/0!</v>
      </c>
      <c r="F70" s="426"/>
      <c r="G70" s="426"/>
      <c r="H70" s="426"/>
      <c r="I70" s="426"/>
    </row>
    <row r="71" spans="1:9">
      <c r="B71" s="417"/>
      <c r="C71" s="417"/>
      <c r="D71" s="417"/>
      <c r="E71" s="426"/>
      <c r="F71" s="426"/>
      <c r="G71" s="426"/>
      <c r="H71" s="426"/>
      <c r="I71" s="426"/>
    </row>
    <row r="72" spans="1:9" ht="12.75" customHeight="1">
      <c r="B72" s="417" t="s">
        <v>133</v>
      </c>
      <c r="C72" s="417"/>
      <c r="D72" s="417"/>
      <c r="E72" s="426" t="e">
        <f>F42/D42</f>
        <v>#DIV/0!</v>
      </c>
      <c r="F72" s="426"/>
      <c r="G72" s="426"/>
      <c r="H72" s="426"/>
      <c r="I72" s="426"/>
    </row>
    <row r="73" spans="1:9" ht="12.75" customHeight="1">
      <c r="B73" s="417"/>
      <c r="C73" s="417"/>
      <c r="D73" s="417"/>
      <c r="E73" s="426"/>
      <c r="F73" s="426"/>
      <c r="G73" s="426"/>
      <c r="H73" s="426"/>
      <c r="I73" s="426"/>
    </row>
    <row r="74" spans="1:9">
      <c r="B74" s="417" t="s">
        <v>277</v>
      </c>
      <c r="C74" s="417"/>
      <c r="D74" s="417"/>
      <c r="E74" s="426" t="e">
        <f>F43/D43</f>
        <v>#DIV/0!</v>
      </c>
      <c r="F74" s="426"/>
      <c r="G74" s="426"/>
      <c r="H74" s="426"/>
      <c r="I74" s="426"/>
    </row>
    <row r="75" spans="1:9">
      <c r="B75" s="417"/>
      <c r="C75" s="417"/>
      <c r="D75" s="417"/>
      <c r="E75" s="426"/>
      <c r="F75" s="426"/>
      <c r="G75" s="426"/>
      <c r="H75" s="426"/>
      <c r="I75" s="426"/>
    </row>
    <row r="76" spans="1:9">
      <c r="B76" s="461"/>
      <c r="C76" s="461"/>
      <c r="D76" s="461"/>
      <c r="E76" s="461"/>
      <c r="F76" s="461"/>
      <c r="G76" s="461"/>
      <c r="H76" s="461"/>
      <c r="I76" s="461"/>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25" zoomScale="85" zoomScaleNormal="100" zoomScaleSheetLayoutView="85" workbookViewId="0">
      <selection activeCell="B32" sqref="B32:E32"/>
    </sheetView>
  </sheetViews>
  <sheetFormatPr baseColWidth="10" defaultRowHeight="12.75"/>
  <cols>
    <col min="1" max="1" width="4.33203125" style="133" customWidth="1"/>
    <col min="2" max="3" width="12" style="133"/>
    <col min="4" max="4" width="19.6640625" style="133" customWidth="1"/>
    <col min="5" max="5" width="20.6640625" style="133" customWidth="1"/>
    <col min="6" max="7" width="17.83203125" style="133" customWidth="1"/>
    <col min="8" max="8" width="16.1640625" style="133" customWidth="1"/>
    <col min="9" max="9" width="32.6640625" style="133" customWidth="1"/>
    <col min="10" max="16384" width="12" style="133"/>
  </cols>
  <sheetData>
    <row r="2" spans="1:9" ht="18" customHeight="1"/>
    <row r="3" spans="1:9" ht="15" customHeight="1"/>
    <row r="4" spans="1:9" ht="34.5" customHeight="1">
      <c r="B4" s="354" t="s">
        <v>38</v>
      </c>
      <c r="C4" s="456"/>
      <c r="D4" s="456"/>
      <c r="E4" s="456"/>
      <c r="F4" s="456"/>
      <c r="G4" s="456"/>
      <c r="H4" s="456"/>
      <c r="I4" s="456"/>
    </row>
    <row r="5" spans="1:9" ht="19.5" customHeight="1">
      <c r="B5" s="346" t="s">
        <v>364</v>
      </c>
      <c r="C5" s="457"/>
      <c r="D5" s="457"/>
      <c r="E5" s="457"/>
      <c r="F5" s="457"/>
      <c r="G5" s="457"/>
      <c r="H5" s="457"/>
      <c r="I5" s="457"/>
    </row>
    <row r="6" spans="1:9" s="155" customFormat="1" ht="60" customHeight="1">
      <c r="B6" s="458" t="s">
        <v>39</v>
      </c>
      <c r="C6" s="458"/>
      <c r="D6" s="434" t="str">
        <f>'FORMATO 2. POA - MIR'!D4:F4</f>
        <v xml:space="preserve">Órgano Interno de Control. </v>
      </c>
      <c r="E6" s="434"/>
      <c r="F6" s="458" t="s">
        <v>42</v>
      </c>
      <c r="G6" s="458"/>
      <c r="H6" s="434">
        <v>2026</v>
      </c>
      <c r="I6" s="434"/>
    </row>
    <row r="7" spans="1:9" s="155" customFormat="1" ht="60" customHeight="1">
      <c r="B7" s="458" t="s">
        <v>40</v>
      </c>
      <c r="C7" s="458"/>
      <c r="D7" s="434" t="s">
        <v>432</v>
      </c>
      <c r="E7" s="434"/>
      <c r="F7" s="458" t="s">
        <v>43</v>
      </c>
      <c r="G7" s="458"/>
      <c r="H7" s="434" t="s">
        <v>278</v>
      </c>
      <c r="I7" s="434"/>
    </row>
    <row r="8" spans="1:9" s="155" customFormat="1" ht="60" customHeight="1">
      <c r="B8" s="462" t="s">
        <v>41</v>
      </c>
      <c r="C8" s="462"/>
      <c r="D8" s="496" t="s">
        <v>282</v>
      </c>
      <c r="E8" s="496"/>
      <c r="F8" s="354" t="s">
        <v>44</v>
      </c>
      <c r="G8" s="354"/>
      <c r="H8" s="366" t="s">
        <v>407</v>
      </c>
      <c r="I8" s="366"/>
    </row>
    <row r="9" spans="1:9" ht="15" customHeight="1">
      <c r="A9" s="151"/>
      <c r="B9" s="447" t="s">
        <v>89</v>
      </c>
      <c r="C9" s="447"/>
      <c r="D9" s="447"/>
      <c r="E9" s="447"/>
      <c r="F9" s="447"/>
      <c r="G9" s="447"/>
      <c r="H9" s="447"/>
      <c r="I9" s="447"/>
    </row>
    <row r="10" spans="1:9" ht="68.25" customHeight="1">
      <c r="A10" s="15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1:9" ht="54" customHeight="1">
      <c r="A11" s="15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1:9" ht="126" customHeight="1">
      <c r="A12" s="15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1:9" ht="15" customHeight="1">
      <c r="A13" s="151"/>
      <c r="B13" s="467" t="s">
        <v>365</v>
      </c>
      <c r="C13" s="467"/>
      <c r="D13" s="467"/>
      <c r="E13" s="467"/>
      <c r="F13" s="467"/>
      <c r="G13" s="467"/>
      <c r="H13" s="467"/>
      <c r="I13" s="467"/>
    </row>
    <row r="14" spans="1:9" ht="12.75" customHeight="1">
      <c r="A14" s="151"/>
      <c r="B14" s="439" t="s">
        <v>45</v>
      </c>
      <c r="C14" s="439"/>
      <c r="D14" s="439"/>
      <c r="E14" s="439"/>
      <c r="F14" s="439"/>
      <c r="G14" s="439"/>
      <c r="H14" s="439"/>
      <c r="I14" s="439"/>
    </row>
    <row r="15" spans="1:9" ht="12.75" customHeight="1">
      <c r="A15" s="151"/>
      <c r="B15" s="466" t="str">
        <f>'FORMATO 2. POA - MIR'!B18</f>
        <v>C1 A2. Declaración de Modificación Patrimonial y de Intereses.</v>
      </c>
      <c r="C15" s="466"/>
      <c r="D15" s="466"/>
      <c r="E15" s="466"/>
      <c r="F15" s="466"/>
      <c r="G15" s="466"/>
      <c r="H15" s="466"/>
      <c r="I15" s="466"/>
    </row>
    <row r="16" spans="1:9">
      <c r="A16" s="151"/>
      <c r="B16" s="439" t="s">
        <v>48</v>
      </c>
      <c r="C16" s="439"/>
      <c r="D16" s="439"/>
      <c r="E16" s="439"/>
      <c r="F16" s="439"/>
      <c r="G16" s="439"/>
      <c r="H16" s="439"/>
      <c r="I16" s="439"/>
    </row>
    <row r="17" spans="1:9" ht="39" customHeight="1">
      <c r="A17" s="151"/>
      <c r="B17" s="434" t="str">
        <f>'FORMATO 2. POA - MIR'!C18</f>
        <v xml:space="preserve">Alcanzar un 100% de cumplimiento en la presentación de declaraciones patrimoniales en la modalidad de modificación en el mes de mayo.  </v>
      </c>
      <c r="C17" s="434"/>
      <c r="D17" s="434"/>
      <c r="E17" s="434"/>
      <c r="F17" s="434"/>
      <c r="G17" s="434"/>
      <c r="H17" s="434"/>
      <c r="I17" s="434"/>
    </row>
    <row r="18" spans="1:9" ht="18.75" customHeight="1">
      <c r="A18" s="151"/>
      <c r="B18" s="467" t="s">
        <v>366</v>
      </c>
      <c r="C18" s="467"/>
      <c r="D18" s="467"/>
      <c r="E18" s="467"/>
      <c r="F18" s="467"/>
      <c r="G18" s="467"/>
      <c r="H18" s="467"/>
      <c r="I18" s="467"/>
    </row>
    <row r="19" spans="1:9" ht="12.75" customHeight="1">
      <c r="A19" s="151"/>
      <c r="B19" s="441" t="s">
        <v>351</v>
      </c>
      <c r="C19" s="441"/>
      <c r="D19" s="441"/>
      <c r="E19" s="441"/>
      <c r="F19" s="441"/>
      <c r="G19" s="441"/>
      <c r="H19" s="441"/>
      <c r="I19" s="441"/>
    </row>
    <row r="20" spans="1:9" ht="12.75" customHeight="1">
      <c r="A20" s="151"/>
      <c r="B20" s="434" t="str">
        <f>CALENDARIZACION!E23</f>
        <v>(PSPLEF) =(PDPMP / PSPO) × 100%</v>
      </c>
      <c r="C20" s="434"/>
      <c r="D20" s="434"/>
      <c r="E20" s="434"/>
      <c r="F20" s="434"/>
      <c r="G20" s="434"/>
      <c r="H20" s="434"/>
      <c r="I20" s="434"/>
    </row>
    <row r="21" spans="1:9">
      <c r="A21" s="151"/>
      <c r="B21" s="441" t="s">
        <v>352</v>
      </c>
      <c r="C21" s="441"/>
      <c r="D21" s="441"/>
      <c r="E21" s="441"/>
      <c r="F21" s="441"/>
      <c r="G21" s="441"/>
      <c r="H21" s="441"/>
      <c r="I21" s="441"/>
    </row>
    <row r="22" spans="1:9" ht="28.5" customHeight="1">
      <c r="A22" s="151"/>
      <c r="B22" s="453" t="s">
        <v>105</v>
      </c>
      <c r="C22" s="453"/>
      <c r="D22" s="455" t="s">
        <v>353</v>
      </c>
      <c r="E22" s="455"/>
      <c r="F22" s="454" t="s">
        <v>354</v>
      </c>
      <c r="G22" s="454"/>
      <c r="H22" s="442" t="s">
        <v>138</v>
      </c>
      <c r="I22" s="442"/>
    </row>
    <row r="23" spans="1:9" ht="54.95" customHeight="1">
      <c r="A23" s="151"/>
      <c r="B23" s="434" t="s">
        <v>476</v>
      </c>
      <c r="C23" s="434"/>
      <c r="D23" s="432" t="s">
        <v>108</v>
      </c>
      <c r="E23" s="432"/>
      <c r="F23" s="434" t="str">
        <f>CALENDARIZACION!C23</f>
        <v>(PSPLEF)Porcentaje de servidores públicos que laboraron en el ejercicio fiscal 2025.</v>
      </c>
      <c r="G23" s="434"/>
      <c r="H23" s="494" t="s">
        <v>475</v>
      </c>
      <c r="I23" s="494"/>
    </row>
    <row r="24" spans="1:9" ht="54.95" customHeight="1">
      <c r="A24" s="151"/>
      <c r="B24" s="434" t="s">
        <v>532</v>
      </c>
      <c r="C24" s="434"/>
      <c r="D24" s="432" t="s">
        <v>108</v>
      </c>
      <c r="E24" s="432"/>
      <c r="F24" s="434" t="str">
        <f>CALENDARIZACION!D23</f>
        <v xml:space="preserve">(PDPMP)Porcentaje de Declaraciones Patrimoniales de Modificación presentadas  </v>
      </c>
      <c r="G24" s="434"/>
      <c r="H24" s="494" t="s">
        <v>475</v>
      </c>
      <c r="I24" s="494"/>
    </row>
    <row r="25" spans="1:9" ht="54.95" customHeight="1">
      <c r="A25" s="151"/>
      <c r="B25" s="434" t="s">
        <v>533</v>
      </c>
      <c r="C25" s="434"/>
      <c r="D25" s="432" t="s">
        <v>108</v>
      </c>
      <c r="E25" s="432"/>
      <c r="F25" s="434" t="str">
        <f>CALENDARIZACION!D24</f>
        <v>(PSPO)Porcentaje de servidores públicos obligados</v>
      </c>
      <c r="G25" s="434"/>
      <c r="H25" s="494" t="s">
        <v>475</v>
      </c>
      <c r="I25" s="494"/>
    </row>
    <row r="26" spans="1:9" ht="12.75" customHeight="1">
      <c r="A26" s="151"/>
      <c r="B26" s="451" t="s">
        <v>141</v>
      </c>
      <c r="C26" s="451"/>
      <c r="D26" s="451"/>
      <c r="E26" s="451"/>
      <c r="F26" s="451"/>
      <c r="G26" s="451"/>
      <c r="H26" s="451"/>
      <c r="I26" s="451"/>
    </row>
    <row r="27" spans="1:9" ht="15.75" customHeight="1">
      <c r="A27" s="151"/>
      <c r="B27" s="439" t="s">
        <v>28</v>
      </c>
      <c r="C27" s="439"/>
      <c r="D27" s="439" t="s">
        <v>46</v>
      </c>
      <c r="E27" s="439"/>
      <c r="F27" s="439" t="s">
        <v>47</v>
      </c>
      <c r="G27" s="439"/>
      <c r="H27" s="439"/>
      <c r="I27" s="439"/>
    </row>
    <row r="28" spans="1:9" ht="18" customHeight="1">
      <c r="A28" s="151"/>
      <c r="B28" s="434" t="s">
        <v>100</v>
      </c>
      <c r="C28" s="434"/>
      <c r="D28" s="434" t="s">
        <v>97</v>
      </c>
      <c r="E28" s="434"/>
      <c r="F28" s="434" t="s">
        <v>213</v>
      </c>
      <c r="G28" s="434"/>
      <c r="H28" s="434"/>
      <c r="I28" s="434"/>
    </row>
    <row r="29" spans="1:9" ht="18" customHeight="1">
      <c r="A29" s="151"/>
      <c r="B29" s="439" t="s">
        <v>127</v>
      </c>
      <c r="C29" s="439"/>
      <c r="D29" s="439"/>
      <c r="E29" s="439"/>
      <c r="F29" s="440" t="s">
        <v>130</v>
      </c>
      <c r="G29" s="440"/>
      <c r="H29" s="440"/>
      <c r="I29" s="440"/>
    </row>
    <row r="30" spans="1:9" ht="13.5" customHeight="1">
      <c r="A30" s="151"/>
      <c r="B30" s="434" t="s">
        <v>108</v>
      </c>
      <c r="C30" s="434"/>
      <c r="D30" s="434"/>
      <c r="E30" s="434"/>
      <c r="F30" s="434" t="s">
        <v>189</v>
      </c>
      <c r="G30" s="434"/>
      <c r="H30" s="434"/>
      <c r="I30" s="434"/>
    </row>
    <row r="31" spans="1:9" ht="15.75" customHeight="1">
      <c r="A31" s="151"/>
      <c r="B31" s="450" t="s">
        <v>82</v>
      </c>
      <c r="C31" s="450"/>
      <c r="D31" s="450"/>
      <c r="E31" s="450"/>
      <c r="F31" s="440" t="s">
        <v>131</v>
      </c>
      <c r="G31" s="440"/>
      <c r="H31" s="440"/>
      <c r="I31" s="440"/>
    </row>
    <row r="32" spans="1:9" ht="15.75" customHeight="1">
      <c r="A32" s="151"/>
      <c r="B32" s="434" t="s">
        <v>109</v>
      </c>
      <c r="C32" s="434"/>
      <c r="D32" s="434"/>
      <c r="E32" s="434"/>
      <c r="F32" s="434" t="s">
        <v>110</v>
      </c>
      <c r="G32" s="434"/>
      <c r="H32" s="434"/>
      <c r="I32" s="434"/>
    </row>
    <row r="33" spans="1:10" ht="14.25" customHeight="1">
      <c r="A33" s="151"/>
      <c r="B33" s="447" t="s">
        <v>144</v>
      </c>
      <c r="C33" s="447"/>
      <c r="D33" s="447"/>
      <c r="E33" s="447"/>
      <c r="F33" s="447"/>
      <c r="G33" s="447"/>
      <c r="H33" s="447"/>
      <c r="I33" s="447"/>
    </row>
    <row r="34" spans="1:10" ht="13.5" customHeight="1">
      <c r="A34" s="151"/>
      <c r="B34" s="448" t="s">
        <v>356</v>
      </c>
      <c r="C34" s="448"/>
      <c r="D34" s="448"/>
      <c r="E34" s="448"/>
      <c r="F34" s="441" t="s">
        <v>357</v>
      </c>
      <c r="G34" s="441"/>
      <c r="H34" s="441"/>
      <c r="I34" s="441"/>
    </row>
    <row r="35" spans="1:10" ht="12.75" customHeight="1">
      <c r="A35" s="151"/>
      <c r="B35" s="444" t="s">
        <v>147</v>
      </c>
      <c r="C35" s="444"/>
      <c r="D35" s="443">
        <f>CALENDARIZACION!R23</f>
        <v>1</v>
      </c>
      <c r="E35" s="443"/>
      <c r="F35" s="434" t="s">
        <v>115</v>
      </c>
      <c r="G35" s="434"/>
      <c r="H35" s="449" t="s">
        <v>116</v>
      </c>
      <c r="I35" s="449"/>
    </row>
    <row r="36" spans="1:10" ht="12.75" customHeight="1">
      <c r="A36" s="151"/>
      <c r="B36" s="444" t="s">
        <v>117</v>
      </c>
      <c r="C36" s="444"/>
      <c r="D36" s="432" t="s">
        <v>112</v>
      </c>
      <c r="E36" s="432"/>
      <c r="F36" s="434" t="s">
        <v>355</v>
      </c>
      <c r="G36" s="434"/>
      <c r="H36" s="445" t="s">
        <v>119</v>
      </c>
      <c r="I36" s="445"/>
    </row>
    <row r="37" spans="1:10" ht="12.75" customHeight="1">
      <c r="A37" s="151"/>
      <c r="B37" s="444" t="s">
        <v>49</v>
      </c>
      <c r="C37" s="444"/>
      <c r="D37" s="432" t="s">
        <v>187</v>
      </c>
      <c r="E37" s="432"/>
      <c r="F37" s="434" t="s">
        <v>120</v>
      </c>
      <c r="G37" s="434"/>
      <c r="H37" s="446" t="s">
        <v>121</v>
      </c>
      <c r="I37" s="446"/>
    </row>
    <row r="38" spans="1:10">
      <c r="A38" s="151"/>
      <c r="B38" s="441" t="s">
        <v>367</v>
      </c>
      <c r="C38" s="441"/>
      <c r="D38" s="441"/>
      <c r="E38" s="441"/>
      <c r="F38" s="441"/>
      <c r="G38" s="441"/>
      <c r="H38" s="441"/>
      <c r="I38" s="441"/>
    </row>
    <row r="39" spans="1:10" ht="12.75" customHeight="1">
      <c r="A39" s="151"/>
      <c r="B39" s="442" t="s">
        <v>229</v>
      </c>
      <c r="C39" s="442"/>
      <c r="D39" s="442"/>
      <c r="E39" s="442"/>
      <c r="F39" s="442" t="s">
        <v>50</v>
      </c>
      <c r="G39" s="442"/>
      <c r="H39" s="442" t="s">
        <v>142</v>
      </c>
      <c r="I39" s="442"/>
    </row>
    <row r="40" spans="1:10">
      <c r="A40" s="151"/>
      <c r="B40" s="443">
        <v>1</v>
      </c>
      <c r="C40" s="443"/>
      <c r="D40" s="443"/>
      <c r="E40" s="443"/>
      <c r="F40" s="443">
        <v>2026</v>
      </c>
      <c r="G40" s="443"/>
      <c r="H40" s="434" t="s">
        <v>109</v>
      </c>
      <c r="I40" s="434"/>
    </row>
    <row r="41" spans="1:10">
      <c r="A41" s="151"/>
      <c r="B41" s="438" t="s">
        <v>145</v>
      </c>
      <c r="C41" s="438"/>
      <c r="D41" s="438"/>
      <c r="E41" s="438"/>
      <c r="F41" s="438"/>
      <c r="G41" s="438"/>
      <c r="H41" s="438"/>
      <c r="I41" s="438"/>
    </row>
    <row r="42" spans="1:10" s="42" customFormat="1" ht="38.25" customHeight="1">
      <c r="A42" s="152"/>
      <c r="B42" s="439" t="s">
        <v>123</v>
      </c>
      <c r="C42" s="439"/>
      <c r="D42" s="142" t="s">
        <v>146</v>
      </c>
      <c r="E42" s="150" t="s">
        <v>85</v>
      </c>
      <c r="F42" s="440" t="s">
        <v>86</v>
      </c>
      <c r="G42" s="440"/>
      <c r="H42" s="115" t="s">
        <v>75</v>
      </c>
      <c r="I42" s="115" t="s">
        <v>76</v>
      </c>
    </row>
    <row r="43" spans="1:10" ht="12.75" customHeight="1">
      <c r="A43" s="151"/>
      <c r="B43" s="434" t="s">
        <v>275</v>
      </c>
      <c r="C43" s="434"/>
      <c r="D43" s="117">
        <f>SUM(CALENDARIZACION!F23:H23)</f>
        <v>0</v>
      </c>
      <c r="E43" s="118">
        <v>0</v>
      </c>
      <c r="F43" s="435">
        <f>SUM(CALENDARIZACION!F24:H24)</f>
        <v>0</v>
      </c>
      <c r="G43" s="435"/>
      <c r="H43" s="145">
        <v>46027</v>
      </c>
      <c r="I43" s="145">
        <v>46386</v>
      </c>
      <c r="J43" s="153"/>
    </row>
    <row r="44" spans="1:10" ht="12.75" customHeight="1">
      <c r="A44" s="151"/>
      <c r="B44" s="434" t="s">
        <v>276</v>
      </c>
      <c r="C44" s="434"/>
      <c r="D44" s="117">
        <f>SUM(CALENDARIZACION!I23:K23)</f>
        <v>1</v>
      </c>
      <c r="E44" s="120">
        <v>0</v>
      </c>
      <c r="F44" s="435">
        <f>SUM(CALENDARIZACION!I24:K24)</f>
        <v>0</v>
      </c>
      <c r="G44" s="435"/>
      <c r="H44" s="145"/>
      <c r="I44" s="145"/>
      <c r="J44" s="153"/>
    </row>
    <row r="45" spans="1:10" ht="12.75" customHeight="1">
      <c r="A45" s="151"/>
      <c r="B45" s="434" t="s">
        <v>133</v>
      </c>
      <c r="C45" s="434"/>
      <c r="D45" s="117">
        <f>SUM(CALENDARIZACION!L23:N23)</f>
        <v>0</v>
      </c>
      <c r="E45" s="118">
        <v>0</v>
      </c>
      <c r="F45" s="435">
        <f>SUM(CALENDARIZACION!L24:N24)</f>
        <v>0</v>
      </c>
      <c r="G45" s="435"/>
      <c r="H45" s="145"/>
      <c r="I45" s="145"/>
    </row>
    <row r="46" spans="1:10" ht="12.75" customHeight="1">
      <c r="A46" s="151"/>
      <c r="B46" s="434" t="s">
        <v>277</v>
      </c>
      <c r="C46" s="434"/>
      <c r="D46" s="117">
        <f>SUM(CALENDARIZACION!O23:Q23)</f>
        <v>0</v>
      </c>
      <c r="E46" s="118">
        <v>0</v>
      </c>
      <c r="F46" s="435">
        <f>SUM(CALENDARIZACION!O24:Q24)</f>
        <v>0</v>
      </c>
      <c r="G46" s="435"/>
      <c r="H46" s="145"/>
      <c r="I46" s="145"/>
    </row>
    <row r="47" spans="1:10" ht="29.25" customHeight="1">
      <c r="A47" s="151"/>
      <c r="B47" s="436" t="s">
        <v>363</v>
      </c>
      <c r="C47" s="436"/>
      <c r="D47" s="146">
        <f>F52</f>
        <v>1</v>
      </c>
      <c r="E47" s="146">
        <v>0</v>
      </c>
      <c r="F47" s="437">
        <f>G52</f>
        <v>0</v>
      </c>
      <c r="G47" s="437"/>
      <c r="H47" s="116" t="s">
        <v>148</v>
      </c>
      <c r="I47" s="147">
        <f>I52</f>
        <v>0</v>
      </c>
    </row>
    <row r="48" spans="1:10">
      <c r="A48" s="43"/>
      <c r="B48" s="43"/>
      <c r="C48" s="43"/>
      <c r="D48" s="43"/>
      <c r="E48" s="43"/>
      <c r="F48" s="43"/>
      <c r="G48" s="43"/>
      <c r="H48" s="43"/>
      <c r="I48" s="43"/>
    </row>
    <row r="49" spans="1:9" ht="22.5" customHeight="1">
      <c r="A49" s="43"/>
      <c r="B49" s="43"/>
      <c r="C49" s="43"/>
      <c r="D49" s="195"/>
      <c r="E49" s="195"/>
      <c r="F49" s="43"/>
      <c r="G49" s="43"/>
      <c r="H49" s="43"/>
      <c r="I49" s="43"/>
    </row>
    <row r="50" spans="1:9" ht="39" customHeight="1">
      <c r="B50" s="458" t="s">
        <v>160</v>
      </c>
      <c r="C50" s="439"/>
      <c r="D50" s="429" t="s">
        <v>52</v>
      </c>
      <c r="E50" s="429"/>
      <c r="F50" s="429" t="s">
        <v>154</v>
      </c>
      <c r="G50" s="429"/>
      <c r="H50" s="429"/>
      <c r="I50" s="429"/>
    </row>
    <row r="51" spans="1:9" ht="33.75" customHeight="1">
      <c r="B51" s="430" t="str">
        <f>D8</f>
        <v>PP1- A2 C1</v>
      </c>
      <c r="C51" s="430"/>
      <c r="D51" s="432" t="str">
        <f>B15</f>
        <v>C1 A2. Declaración de Modificación Patrimonial y de Intereses.</v>
      </c>
      <c r="E51" s="432"/>
      <c r="F51" s="125" t="s">
        <v>155</v>
      </c>
      <c r="G51" s="116" t="s">
        <v>156</v>
      </c>
      <c r="H51" s="125" t="s">
        <v>67</v>
      </c>
      <c r="I51" s="126" t="s">
        <v>68</v>
      </c>
    </row>
    <row r="52" spans="1:9" ht="30" customHeight="1">
      <c r="B52" s="430"/>
      <c r="C52" s="430"/>
      <c r="D52" s="432"/>
      <c r="E52" s="432"/>
      <c r="F52" s="148">
        <f>CALENDARIZACION!S23</f>
        <v>1</v>
      </c>
      <c r="G52" s="119">
        <f>CALENDARIZACION!S24</f>
        <v>0</v>
      </c>
      <c r="H52" s="148">
        <f>CALENDARIZACION!T23</f>
        <v>1</v>
      </c>
      <c r="I52" s="149">
        <f>CALENDARIZACION!U23</f>
        <v>0</v>
      </c>
    </row>
    <row r="53" spans="1:9" ht="20.25" customHeight="1">
      <c r="A53" s="154">
        <v>1</v>
      </c>
      <c r="B53" s="481"/>
      <c r="C53" s="482"/>
      <c r="D53" s="482"/>
      <c r="E53" s="482"/>
      <c r="F53" s="482"/>
      <c r="G53" s="482"/>
      <c r="H53" s="482"/>
      <c r="I53" s="483"/>
    </row>
    <row r="54" spans="1:9">
      <c r="A54" s="154">
        <v>1</v>
      </c>
      <c r="B54" s="469"/>
      <c r="C54" s="470"/>
      <c r="D54" s="470"/>
      <c r="E54" s="470"/>
      <c r="F54" s="470"/>
      <c r="G54" s="470"/>
      <c r="H54" s="470"/>
      <c r="I54" s="484"/>
    </row>
    <row r="55" spans="1:9">
      <c r="A55" s="154">
        <v>1</v>
      </c>
      <c r="B55" s="469"/>
      <c r="C55" s="470"/>
      <c r="D55" s="470"/>
      <c r="E55" s="470"/>
      <c r="F55" s="470"/>
      <c r="G55" s="470"/>
      <c r="H55" s="470"/>
      <c r="I55" s="484"/>
    </row>
    <row r="56" spans="1:9">
      <c r="A56" s="154">
        <v>1</v>
      </c>
      <c r="B56" s="469"/>
      <c r="C56" s="470"/>
      <c r="D56" s="470"/>
      <c r="E56" s="470"/>
      <c r="F56" s="470"/>
      <c r="G56" s="470"/>
      <c r="H56" s="470"/>
      <c r="I56" s="484"/>
    </row>
    <row r="57" spans="1:9">
      <c r="A57" s="154">
        <v>1</v>
      </c>
      <c r="B57" s="469"/>
      <c r="C57" s="470"/>
      <c r="D57" s="470"/>
      <c r="E57" s="470"/>
      <c r="F57" s="470"/>
      <c r="G57" s="470"/>
      <c r="H57" s="470"/>
      <c r="I57" s="484"/>
    </row>
    <row r="58" spans="1:9">
      <c r="A58" s="154">
        <v>1</v>
      </c>
      <c r="B58" s="469"/>
      <c r="C58" s="470"/>
      <c r="D58" s="470"/>
      <c r="E58" s="470"/>
      <c r="F58" s="470"/>
      <c r="G58" s="470"/>
      <c r="H58" s="470"/>
      <c r="I58" s="484"/>
    </row>
    <row r="59" spans="1:9">
      <c r="A59" s="154">
        <v>1</v>
      </c>
      <c r="B59" s="469"/>
      <c r="C59" s="470"/>
      <c r="D59" s="470"/>
      <c r="E59" s="470"/>
      <c r="F59" s="470"/>
      <c r="G59" s="470"/>
      <c r="H59" s="470"/>
      <c r="I59" s="484"/>
    </row>
    <row r="60" spans="1:9">
      <c r="A60" s="154">
        <v>1</v>
      </c>
      <c r="B60" s="469"/>
      <c r="C60" s="470"/>
      <c r="D60" s="470"/>
      <c r="E60" s="470"/>
      <c r="F60" s="470"/>
      <c r="G60" s="470"/>
      <c r="H60" s="470"/>
      <c r="I60" s="484"/>
    </row>
    <row r="61" spans="1:9">
      <c r="A61" s="154">
        <v>1</v>
      </c>
      <c r="B61" s="469"/>
      <c r="C61" s="470"/>
      <c r="D61" s="470"/>
      <c r="E61" s="470"/>
      <c r="F61" s="470"/>
      <c r="G61" s="470"/>
      <c r="H61" s="470"/>
      <c r="I61" s="484"/>
    </row>
    <row r="62" spans="1:9">
      <c r="A62" s="154">
        <v>1</v>
      </c>
      <c r="B62" s="469"/>
      <c r="C62" s="470"/>
      <c r="D62" s="470"/>
      <c r="E62" s="470"/>
      <c r="F62" s="470"/>
      <c r="G62" s="470"/>
      <c r="H62" s="470"/>
      <c r="I62" s="484"/>
    </row>
    <row r="63" spans="1:9">
      <c r="A63" s="154">
        <v>1</v>
      </c>
      <c r="B63" s="469"/>
      <c r="C63" s="470"/>
      <c r="D63" s="470"/>
      <c r="E63" s="470"/>
      <c r="F63" s="470"/>
      <c r="G63" s="470"/>
      <c r="H63" s="470"/>
      <c r="I63" s="484"/>
    </row>
    <row r="64" spans="1:9">
      <c r="A64" s="154">
        <v>1</v>
      </c>
      <c r="B64" s="469"/>
      <c r="C64" s="470"/>
      <c r="D64" s="470"/>
      <c r="E64" s="470"/>
      <c r="F64" s="470"/>
      <c r="G64" s="470"/>
      <c r="H64" s="470"/>
      <c r="I64" s="484"/>
    </row>
    <row r="65" spans="1:9">
      <c r="A65" s="154">
        <v>1</v>
      </c>
      <c r="B65" s="469"/>
      <c r="C65" s="470"/>
      <c r="D65" s="470"/>
      <c r="E65" s="470"/>
      <c r="F65" s="470"/>
      <c r="G65" s="470"/>
      <c r="H65" s="470"/>
      <c r="I65" s="484"/>
    </row>
    <row r="66" spans="1:9">
      <c r="A66" s="154">
        <v>1</v>
      </c>
      <c r="B66" s="469"/>
      <c r="C66" s="470"/>
      <c r="D66" s="470"/>
      <c r="E66" s="470"/>
      <c r="F66" s="470"/>
      <c r="G66" s="470"/>
      <c r="H66" s="470"/>
      <c r="I66" s="484"/>
    </row>
    <row r="67" spans="1:9">
      <c r="A67" s="154">
        <v>1</v>
      </c>
      <c r="B67" s="469"/>
      <c r="C67" s="470"/>
      <c r="D67" s="470"/>
      <c r="E67" s="470"/>
      <c r="F67" s="470"/>
      <c r="G67" s="470"/>
      <c r="H67" s="470"/>
      <c r="I67" s="484"/>
    </row>
    <row r="68" spans="1:9" ht="17.25" customHeight="1">
      <c r="A68" s="154">
        <v>1</v>
      </c>
      <c r="B68" s="485"/>
      <c r="C68" s="486"/>
      <c r="D68" s="486"/>
      <c r="E68" s="486"/>
      <c r="F68" s="486"/>
      <c r="G68" s="486"/>
      <c r="H68" s="486"/>
      <c r="I68" s="487"/>
    </row>
    <row r="69" spans="1:9">
      <c r="A69" s="154">
        <v>1</v>
      </c>
      <c r="B69" s="488" t="s">
        <v>279</v>
      </c>
      <c r="C69" s="489"/>
      <c r="D69" s="489"/>
      <c r="E69" s="489"/>
      <c r="F69" s="489"/>
      <c r="G69" s="489"/>
      <c r="H69" s="489"/>
      <c r="I69" s="490"/>
    </row>
    <row r="70" spans="1:9">
      <c r="A70" s="154">
        <v>1</v>
      </c>
      <c r="B70" s="491"/>
      <c r="C70" s="492"/>
      <c r="D70" s="492"/>
      <c r="E70" s="492"/>
      <c r="F70" s="492"/>
      <c r="G70" s="492"/>
      <c r="H70" s="492"/>
      <c r="I70" s="493"/>
    </row>
    <row r="71" spans="1:9" ht="12.75" customHeight="1">
      <c r="A71" s="154">
        <v>1</v>
      </c>
      <c r="B71" s="475" t="s">
        <v>275</v>
      </c>
      <c r="C71" s="476"/>
      <c r="D71" s="477"/>
      <c r="E71" s="418" t="e">
        <f>F43/D43</f>
        <v>#DIV/0!</v>
      </c>
      <c r="F71" s="419"/>
      <c r="G71" s="419"/>
      <c r="H71" s="419"/>
      <c r="I71" s="420"/>
    </row>
    <row r="72" spans="1:9" ht="12.75" customHeight="1">
      <c r="A72" s="154">
        <v>1</v>
      </c>
      <c r="B72" s="478"/>
      <c r="C72" s="479"/>
      <c r="D72" s="480"/>
      <c r="E72" s="421"/>
      <c r="F72" s="422"/>
      <c r="G72" s="422"/>
      <c r="H72" s="422"/>
      <c r="I72" s="423"/>
    </row>
    <row r="73" spans="1:9" ht="12.75" customHeight="1">
      <c r="B73" s="475" t="s">
        <v>276</v>
      </c>
      <c r="C73" s="476"/>
      <c r="D73" s="477"/>
      <c r="E73" s="418">
        <f>F44/D44</f>
        <v>0</v>
      </c>
      <c r="F73" s="419"/>
      <c r="G73" s="419"/>
      <c r="H73" s="419"/>
      <c r="I73" s="420"/>
    </row>
    <row r="74" spans="1:9" ht="12.75" customHeight="1">
      <c r="B74" s="478"/>
      <c r="C74" s="479"/>
      <c r="D74" s="480"/>
      <c r="E74" s="421"/>
      <c r="F74" s="422"/>
      <c r="G74" s="422"/>
      <c r="H74" s="422"/>
      <c r="I74" s="423"/>
    </row>
    <row r="75" spans="1:9" ht="12.75" customHeight="1">
      <c r="B75" s="475" t="s">
        <v>133</v>
      </c>
      <c r="C75" s="476"/>
      <c r="D75" s="477"/>
      <c r="E75" s="418" t="e">
        <f>F45/D45</f>
        <v>#DIV/0!</v>
      </c>
      <c r="F75" s="419"/>
      <c r="G75" s="419"/>
      <c r="H75" s="419"/>
      <c r="I75" s="420"/>
    </row>
    <row r="76" spans="1:9" ht="12.75" customHeight="1">
      <c r="B76" s="478"/>
      <c r="C76" s="479"/>
      <c r="D76" s="480"/>
      <c r="E76" s="421"/>
      <c r="F76" s="422"/>
      <c r="G76" s="422"/>
      <c r="H76" s="422"/>
      <c r="I76" s="423"/>
    </row>
    <row r="77" spans="1:9" ht="12.75" customHeight="1">
      <c r="B77" s="475" t="s">
        <v>277</v>
      </c>
      <c r="C77" s="476"/>
      <c r="D77" s="477"/>
      <c r="E77" s="418" t="e">
        <f>F46/D46</f>
        <v>#DIV/0!</v>
      </c>
      <c r="F77" s="419"/>
      <c r="G77" s="419"/>
      <c r="H77" s="419"/>
      <c r="I77" s="420"/>
    </row>
    <row r="78" spans="1:9" ht="12.75" customHeight="1">
      <c r="B78" s="478"/>
      <c r="C78" s="479"/>
      <c r="D78" s="480"/>
      <c r="E78" s="421"/>
      <c r="F78" s="422"/>
      <c r="G78" s="422"/>
      <c r="H78" s="422"/>
      <c r="I78" s="423"/>
    </row>
    <row r="79" spans="1:9">
      <c r="B79" s="495"/>
      <c r="C79" s="495"/>
      <c r="D79" s="495"/>
      <c r="E79" s="495"/>
      <c r="F79" s="495"/>
      <c r="G79" s="495"/>
      <c r="H79" s="495"/>
      <c r="I79" s="495"/>
    </row>
  </sheetData>
  <dataConsolidate/>
  <mergeCells count="118">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28" zoomScaleNormal="100" zoomScaleSheetLayoutView="100" workbookViewId="0">
      <selection activeCell="B32" sqref="B32:E32"/>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s="155" customFormat="1" ht="60"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432</v>
      </c>
      <c r="E7" s="434"/>
      <c r="F7" s="458" t="s">
        <v>43</v>
      </c>
      <c r="G7" s="458"/>
      <c r="H7" s="434" t="s">
        <v>278</v>
      </c>
      <c r="I7" s="434"/>
    </row>
    <row r="8" spans="2:9" ht="41.25" customHeight="1">
      <c r="B8" s="462" t="s">
        <v>41</v>
      </c>
      <c r="C8" s="462"/>
      <c r="D8" s="463" t="s">
        <v>284</v>
      </c>
      <c r="E8" s="463"/>
      <c r="F8" s="458" t="s">
        <v>44</v>
      </c>
      <c r="G8" s="458"/>
      <c r="H8" s="434" t="s">
        <v>407</v>
      </c>
      <c r="I8" s="434"/>
    </row>
    <row r="9" spans="2:9">
      <c r="B9" s="447" t="s">
        <v>89</v>
      </c>
      <c r="C9" s="447"/>
      <c r="D9" s="447"/>
      <c r="E9" s="447"/>
      <c r="F9" s="447"/>
      <c r="G9" s="447"/>
      <c r="H9" s="447"/>
      <c r="I9" s="447"/>
    </row>
    <row r="10" spans="2:9" ht="156.75" customHeight="1">
      <c r="B10" s="439" t="s">
        <v>90</v>
      </c>
      <c r="C10" s="439"/>
      <c r="D10" s="434" t="str">
        <f>'FORMATO 2. POA - MIR'!C9</f>
        <v>Acuerdo 1. Para un gobierno cercano, justo y honesto.</v>
      </c>
      <c r="E10" s="434"/>
      <c r="F10" s="442" t="s">
        <v>91</v>
      </c>
      <c r="G10" s="442"/>
      <c r="H10" s="500"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500"/>
    </row>
    <row r="11" spans="2:9" ht="96.75" customHeight="1">
      <c r="B11" s="442" t="s">
        <v>92</v>
      </c>
      <c r="C11" s="442"/>
      <c r="D11" s="434" t="str">
        <f>'FORMATO 2. POA - MIR'!C10</f>
        <v>Acuerdo 1. Zapotlán Seguro, con un Gobierno Transparente y Justo.</v>
      </c>
      <c r="E11" s="434"/>
      <c r="F11" s="442" t="s">
        <v>94</v>
      </c>
      <c r="G11" s="442"/>
      <c r="H11" s="500" t="str">
        <f>'FORMATO 2. POA - MIR'!E10</f>
        <v xml:space="preserve">1.3.1.1 Combatir la corrupción en la administración pública con una visión institucional de honestidad.
1.3.1.2 Fortalecer la administración pública en el municipio mediante el sistema anticorrupción.
</v>
      </c>
      <c r="I11" s="500"/>
    </row>
    <row r="12" spans="2:9" ht="116.25"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500"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500"/>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c r="B15" s="466" t="str">
        <f>'FORMATO 2. POA - MIR'!B19</f>
        <v xml:space="preserve">C1 A3 Evaluación del código de ética. </v>
      </c>
      <c r="C15" s="466"/>
      <c r="D15" s="466"/>
      <c r="E15" s="466"/>
      <c r="F15" s="466"/>
      <c r="G15" s="466"/>
      <c r="H15" s="466"/>
      <c r="I15" s="466"/>
    </row>
    <row r="16" spans="2:9">
      <c r="B16" s="439" t="s">
        <v>48</v>
      </c>
      <c r="C16" s="439"/>
      <c r="D16" s="439"/>
      <c r="E16" s="439"/>
      <c r="F16" s="439"/>
      <c r="G16" s="439"/>
      <c r="H16" s="439"/>
      <c r="I16" s="439"/>
    </row>
    <row r="17" spans="2:9" ht="39" customHeight="1">
      <c r="B17" s="434" t="str">
        <f>'FORMATO 2. POA - MIR'!C19</f>
        <v xml:space="preserve">Evaluación anual de cumplimiento del Código de Ética en cada una de sus áreas administrativas y emitir los informes correspondientes con recomendaciones preventivas y correctivas. </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str">
        <f>CALENDARIZACION!E26</f>
        <v>(PSP) =(PAAE / PAAM) × 100 %</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73.5" customHeight="1">
      <c r="B23" s="434" t="s">
        <v>477</v>
      </c>
      <c r="C23" s="434"/>
      <c r="D23" s="432" t="s">
        <v>108</v>
      </c>
      <c r="E23" s="432"/>
      <c r="F23" s="434" t="str">
        <f>CALENDARIZACION!C26</f>
        <v xml:space="preserve">(PSP)Porcentaje de servidores públicos. </v>
      </c>
      <c r="G23" s="434"/>
      <c r="H23" s="498" t="s">
        <v>478</v>
      </c>
      <c r="I23" s="499"/>
    </row>
    <row r="24" spans="2:9" ht="47.25" customHeight="1">
      <c r="B24" s="434" t="s">
        <v>534</v>
      </c>
      <c r="C24" s="434"/>
      <c r="D24" s="432" t="s">
        <v>108</v>
      </c>
      <c r="E24" s="432"/>
      <c r="F24" s="434" t="str">
        <f>CALENDARIZACION!D26</f>
        <v xml:space="preserve">(PAAE)Porcentaje de Áreas Administrativas Evaluadas </v>
      </c>
      <c r="G24" s="434"/>
      <c r="H24" s="498" t="s">
        <v>478</v>
      </c>
      <c r="I24" s="499"/>
    </row>
    <row r="25" spans="2:9" ht="46.5" customHeight="1">
      <c r="B25" s="434" t="s">
        <v>535</v>
      </c>
      <c r="C25" s="434"/>
      <c r="D25" s="432" t="s">
        <v>108</v>
      </c>
      <c r="E25" s="432"/>
      <c r="F25" s="434" t="str">
        <f>CALENDARIZACION!D27</f>
        <v>(PAAM)Porcentaje de Áreas Administrativas del Municipio.</v>
      </c>
      <c r="G25" s="434"/>
      <c r="H25" s="498" t="s">
        <v>478</v>
      </c>
      <c r="I25" s="499"/>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97</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f>CALENDARIZACION!R26</f>
        <v>1</v>
      </c>
      <c r="E35" s="443"/>
      <c r="F35" s="434" t="s">
        <v>115</v>
      </c>
      <c r="G35" s="434"/>
      <c r="H35" s="449" t="s">
        <v>116</v>
      </c>
      <c r="I35" s="449"/>
    </row>
    <row r="36" spans="1:10">
      <c r="B36" s="444" t="s">
        <v>117</v>
      </c>
      <c r="C36" s="444"/>
      <c r="D36" s="432" t="s">
        <v>112</v>
      </c>
      <c r="E36" s="432"/>
      <c r="F36" s="434" t="s">
        <v>355</v>
      </c>
      <c r="G36" s="434"/>
      <c r="H36" s="445" t="s">
        <v>119</v>
      </c>
      <c r="I36" s="445"/>
    </row>
    <row r="37" spans="1:10">
      <c r="B37" s="444" t="s">
        <v>49</v>
      </c>
      <c r="C37" s="444"/>
      <c r="D37" s="432" t="s">
        <v>187</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v>1</v>
      </c>
      <c r="C40" s="443"/>
      <c r="D40" s="443"/>
      <c r="E40" s="443"/>
      <c r="F40" s="443">
        <v>2026</v>
      </c>
      <c r="G40" s="443"/>
      <c r="H40" s="434" t="s">
        <v>109</v>
      </c>
      <c r="I40" s="434"/>
    </row>
    <row r="41" spans="1:10">
      <c r="B41" s="438" t="s">
        <v>145</v>
      </c>
      <c r="C41" s="438"/>
      <c r="D41" s="438"/>
      <c r="E41" s="438"/>
      <c r="F41" s="438"/>
      <c r="G41" s="438"/>
      <c r="H41" s="438"/>
      <c r="I41" s="438"/>
    </row>
    <row r="42" spans="1:10" s="42" customFormat="1" ht="36">
      <c r="B42" s="439" t="s">
        <v>123</v>
      </c>
      <c r="C42" s="439"/>
      <c r="D42" s="142" t="s">
        <v>146</v>
      </c>
      <c r="E42" s="150" t="s">
        <v>85</v>
      </c>
      <c r="F42" s="440" t="s">
        <v>86</v>
      </c>
      <c r="G42" s="441"/>
      <c r="H42" s="115" t="s">
        <v>75</v>
      </c>
      <c r="I42" s="115" t="s">
        <v>76</v>
      </c>
    </row>
    <row r="43" spans="1:10">
      <c r="B43" s="434" t="s">
        <v>275</v>
      </c>
      <c r="C43" s="434"/>
      <c r="D43" s="117">
        <f>SUM(CALENDARIZACION!F26:H26)</f>
        <v>0</v>
      </c>
      <c r="E43" s="118">
        <v>0</v>
      </c>
      <c r="F43" s="435">
        <f>SUM(CALENDARIZACION!F27:H27)</f>
        <v>0</v>
      </c>
      <c r="G43" s="435"/>
      <c r="H43" s="145">
        <v>46027</v>
      </c>
      <c r="I43" s="145">
        <v>46386</v>
      </c>
      <c r="J43" s="153"/>
    </row>
    <row r="44" spans="1:10">
      <c r="B44" s="434" t="s">
        <v>276</v>
      </c>
      <c r="C44" s="434"/>
      <c r="D44" s="117">
        <f>SUM(CALENDARIZACION!I26:K26)</f>
        <v>0</v>
      </c>
      <c r="E44" s="120">
        <v>0</v>
      </c>
      <c r="F44" s="435">
        <f>SUM(CALENDARIZACION!I27:K27)</f>
        <v>0</v>
      </c>
      <c r="G44" s="435"/>
      <c r="H44" s="145"/>
      <c r="I44" s="145"/>
      <c r="J44" s="153"/>
    </row>
    <row r="45" spans="1:10">
      <c r="B45" s="434" t="s">
        <v>133</v>
      </c>
      <c r="C45" s="434"/>
      <c r="D45" s="117">
        <f>SUM(CALENDARIZACION!L26:N26)</f>
        <v>0</v>
      </c>
      <c r="E45" s="118">
        <v>0</v>
      </c>
      <c r="F45" s="435">
        <f>SUM(CALENDARIZACION!L27:N27)</f>
        <v>0</v>
      </c>
      <c r="G45" s="435"/>
      <c r="H45" s="145"/>
      <c r="I45" s="145"/>
    </row>
    <row r="46" spans="1:10">
      <c r="B46" s="434" t="s">
        <v>277</v>
      </c>
      <c r="C46" s="434"/>
      <c r="D46" s="117">
        <f>SUM(CALENDARIZACION!O26:Q26)</f>
        <v>1</v>
      </c>
      <c r="E46" s="118">
        <v>0</v>
      </c>
      <c r="F46" s="435">
        <f>SUM(CALENDARIZACION!O27:Q27)</f>
        <v>0</v>
      </c>
      <c r="G46" s="435"/>
      <c r="H46" s="145"/>
      <c r="I46" s="145"/>
    </row>
    <row r="47" spans="1:10" ht="24">
      <c r="B47" s="436" t="s">
        <v>363</v>
      </c>
      <c r="C47" s="436"/>
      <c r="D47" s="146">
        <f>F52</f>
        <v>1</v>
      </c>
      <c r="E47" s="146">
        <v>0</v>
      </c>
      <c r="F47" s="437">
        <f>G52</f>
        <v>0</v>
      </c>
      <c r="G47" s="437"/>
      <c r="H47" s="116" t="s">
        <v>148</v>
      </c>
      <c r="I47" s="147">
        <f>I52</f>
        <v>0</v>
      </c>
    </row>
    <row r="48" spans="1:10">
      <c r="A48" s="43"/>
      <c r="B48" s="43"/>
      <c r="C48" s="43"/>
      <c r="D48" s="43"/>
      <c r="E48" s="43"/>
      <c r="F48" s="43"/>
      <c r="G48" s="43"/>
      <c r="H48" s="43"/>
      <c r="I48" s="43"/>
    </row>
    <row r="49" spans="1:9" ht="11.25" customHeight="1">
      <c r="A49" s="43"/>
      <c r="B49" s="43"/>
      <c r="C49" s="43"/>
      <c r="D49" s="195"/>
      <c r="E49" s="198"/>
      <c r="F49" s="43"/>
      <c r="G49" s="43"/>
      <c r="H49" s="43"/>
      <c r="I49" s="43"/>
    </row>
    <row r="50" spans="1:9" ht="39" customHeight="1">
      <c r="B50" s="458" t="s">
        <v>160</v>
      </c>
      <c r="C50" s="439"/>
      <c r="D50" s="429" t="s">
        <v>52</v>
      </c>
      <c r="E50" s="429"/>
      <c r="F50" s="429" t="s">
        <v>154</v>
      </c>
      <c r="G50" s="429"/>
      <c r="H50" s="429"/>
      <c r="I50" s="429"/>
    </row>
    <row r="51" spans="1:9" ht="33.75" customHeight="1">
      <c r="B51" s="497" t="str">
        <f>D8</f>
        <v>PP1- A3 C1</v>
      </c>
      <c r="C51" s="497"/>
      <c r="D51" s="432" t="str">
        <f>B15</f>
        <v xml:space="preserve">C1 A3 Evaluación del código de ética. </v>
      </c>
      <c r="E51" s="432"/>
      <c r="F51" s="125" t="s">
        <v>155</v>
      </c>
      <c r="G51" s="116" t="s">
        <v>156</v>
      </c>
      <c r="H51" s="125" t="s">
        <v>67</v>
      </c>
      <c r="I51" s="126" t="s">
        <v>68</v>
      </c>
    </row>
    <row r="52" spans="1:9" ht="30" customHeight="1">
      <c r="B52" s="497"/>
      <c r="C52" s="497"/>
      <c r="D52" s="432"/>
      <c r="E52" s="432"/>
      <c r="F52" s="148">
        <f>CALENDARIZACION!S26</f>
        <v>1</v>
      </c>
      <c r="G52" s="119">
        <f>CALENDARIZACION!S27</f>
        <v>0</v>
      </c>
      <c r="H52" s="148">
        <f>CALENDARIZACION!T26</f>
        <v>1</v>
      </c>
      <c r="I52" s="149">
        <f>CALENDARIZACION!U26</f>
        <v>0</v>
      </c>
    </row>
    <row r="53" spans="1:9" ht="20.25" customHeight="1">
      <c r="A53" s="154">
        <v>1</v>
      </c>
      <c r="B53" s="424"/>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#DIV/0!</v>
      </c>
      <c r="F71" s="426"/>
      <c r="G71" s="426"/>
      <c r="H71" s="426"/>
      <c r="I71" s="426"/>
    </row>
    <row r="72" spans="1:9">
      <c r="A72" s="154">
        <v>1</v>
      </c>
      <c r="B72" s="417"/>
      <c r="C72" s="417"/>
      <c r="D72" s="417"/>
      <c r="E72" s="426"/>
      <c r="F72" s="426"/>
      <c r="G72" s="426"/>
      <c r="H72" s="426"/>
      <c r="I72" s="426"/>
    </row>
    <row r="73" spans="1:9">
      <c r="B73" s="417" t="s">
        <v>276</v>
      </c>
      <c r="C73" s="417"/>
      <c r="D73" s="417"/>
      <c r="E73" s="426" t="e">
        <f>F44/D44</f>
        <v>#DIV/0!</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#DIV/0!</v>
      </c>
      <c r="F75" s="426"/>
      <c r="G75" s="426"/>
      <c r="H75" s="426"/>
      <c r="I75" s="426"/>
    </row>
    <row r="76" spans="1:9" ht="12.75" customHeight="1">
      <c r="B76" s="417"/>
      <c r="C76" s="417"/>
      <c r="D76" s="417"/>
      <c r="E76" s="426"/>
      <c r="F76" s="426"/>
      <c r="G76" s="426"/>
      <c r="H76" s="426"/>
      <c r="I76" s="426"/>
    </row>
    <row r="77" spans="1:9">
      <c r="B77" s="417" t="s">
        <v>277</v>
      </c>
      <c r="C77" s="417"/>
      <c r="D77" s="417"/>
      <c r="E77" s="426">
        <f>F46/D46</f>
        <v>0</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8">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34" zoomScaleNormal="100" workbookViewId="0">
      <selection activeCell="H44" sqref="H44:I46"/>
    </sheetView>
  </sheetViews>
  <sheetFormatPr baseColWidth="10" defaultRowHeight="12.75"/>
  <cols>
    <col min="1" max="1" width="4.33203125" style="133" customWidth="1"/>
    <col min="2" max="2" width="15.83203125" style="160" customWidth="1"/>
    <col min="3" max="3" width="15.83203125" style="132" customWidth="1"/>
    <col min="4" max="9" width="17.83203125" style="132" customWidth="1"/>
    <col min="10" max="16384" width="12" style="132"/>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285</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47.25" customHeight="1">
      <c r="B24" s="434"/>
      <c r="C24" s="434"/>
      <c r="D24" s="432" t="s">
        <v>108</v>
      </c>
      <c r="E24" s="432"/>
      <c r="F24" s="434" t="e">
        <f>CALENDARIZACION!#REF!</f>
        <v>#REF!</v>
      </c>
      <c r="G24" s="434"/>
      <c r="H24" s="501"/>
      <c r="I24" s="502"/>
    </row>
    <row r="25" spans="2:9" ht="46.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109</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44" t="s">
        <v>76</v>
      </c>
    </row>
    <row r="43" spans="1:10">
      <c r="B43" s="434" t="s">
        <v>275</v>
      </c>
      <c r="C43" s="434"/>
      <c r="D43" s="117" t="e">
        <f>SUM(CALENDARIZACION!#REF!)</f>
        <v>#REF!</v>
      </c>
      <c r="E43" s="118">
        <v>0</v>
      </c>
      <c r="F43" s="435" t="e">
        <f>SUM(CALENDARIZACION!#REF!)</f>
        <v>#REF!</v>
      </c>
      <c r="G43" s="435"/>
      <c r="H43" s="145">
        <v>46027</v>
      </c>
      <c r="I43" s="145">
        <v>46386</v>
      </c>
      <c r="J43" s="159"/>
    </row>
    <row r="44" spans="1:10">
      <c r="B44" s="434" t="s">
        <v>276</v>
      </c>
      <c r="C44" s="434"/>
      <c r="D44" s="117" t="e">
        <f>SUM(CALENDARIZACION!#REF!)</f>
        <v>#REF!</v>
      </c>
      <c r="E44" s="120">
        <v>0</v>
      </c>
      <c r="F44" s="435" t="e">
        <f>SUM(CALENDARIZACION!#REF!)</f>
        <v>#REF!</v>
      </c>
      <c r="G44" s="435"/>
      <c r="H44" s="145"/>
      <c r="I44" s="145"/>
      <c r="J44" s="159"/>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F52</f>
        <v>#REF!</v>
      </c>
      <c r="E47" s="146">
        <v>0</v>
      </c>
      <c r="F47" s="437" t="e">
        <f>G52</f>
        <v>#REF!</v>
      </c>
      <c r="G47" s="437"/>
      <c r="H47" s="116" t="s">
        <v>148</v>
      </c>
      <c r="I47" s="147" t="e">
        <f>I52</f>
        <v>#REF!</v>
      </c>
    </row>
    <row r="48" spans="1:10">
      <c r="A48" s="424"/>
      <c r="B48" s="424"/>
      <c r="C48" s="424"/>
      <c r="D48" s="424"/>
      <c r="E48" s="424"/>
      <c r="F48" s="424"/>
      <c r="G48" s="424"/>
      <c r="H48" s="424"/>
      <c r="I48" s="424"/>
    </row>
    <row r="49" spans="1:9" ht="22.5" customHeight="1">
      <c r="A49" s="424"/>
      <c r="B49" s="424"/>
      <c r="C49" s="424"/>
      <c r="D49" s="424"/>
      <c r="E49" s="424"/>
      <c r="F49" s="424"/>
      <c r="G49" s="424"/>
      <c r="H49" s="424"/>
      <c r="I49" s="424"/>
    </row>
    <row r="50" spans="1:9" ht="39" customHeight="1">
      <c r="B50" s="458" t="s">
        <v>160</v>
      </c>
      <c r="C50" s="439"/>
      <c r="D50" s="429" t="s">
        <v>52</v>
      </c>
      <c r="E50" s="429"/>
      <c r="F50" s="429" t="s">
        <v>154</v>
      </c>
      <c r="G50" s="429"/>
      <c r="H50" s="429"/>
      <c r="I50" s="429"/>
    </row>
    <row r="51" spans="1:9" ht="33.75" customHeight="1">
      <c r="B51" s="430" t="str">
        <f>D8</f>
        <v>PP1- A4 C1</v>
      </c>
      <c r="C51" s="430"/>
      <c r="D51" s="432" t="e">
        <f>B15</f>
        <v>#REF!</v>
      </c>
      <c r="E51" s="432"/>
      <c r="F51" s="125" t="s">
        <v>155</v>
      </c>
      <c r="G51" s="116" t="s">
        <v>156</v>
      </c>
      <c r="H51" s="125" t="s">
        <v>67</v>
      </c>
      <c r="I51" s="126" t="s">
        <v>68</v>
      </c>
    </row>
    <row r="52" spans="1:9" ht="30" customHeight="1">
      <c r="B52" s="430"/>
      <c r="C52" s="430"/>
      <c r="D52" s="432"/>
      <c r="E52" s="432"/>
      <c r="F52" s="148" t="e">
        <f>CALENDARIZACION!#REF!</f>
        <v>#REF!</v>
      </c>
      <c r="G52" s="119" t="e">
        <f>CALENDARIZACION!#REF!</f>
        <v>#REF!</v>
      </c>
      <c r="H52" s="148" t="e">
        <f>CALENDARIZACION!#REF!</f>
        <v>#REF!</v>
      </c>
      <c r="I52" s="149" t="e">
        <f>CALENDARIZACION!#REF!</f>
        <v>#REF!</v>
      </c>
    </row>
    <row r="53" spans="1:9" ht="20.25" customHeight="1">
      <c r="A53" s="154">
        <v>1</v>
      </c>
      <c r="B53" s="424"/>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504"/>
      <c r="C79" s="504"/>
      <c r="D79" s="504"/>
      <c r="E79" s="504"/>
      <c r="F79" s="504"/>
      <c r="G79" s="504"/>
      <c r="H79" s="504"/>
      <c r="I79" s="504"/>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33" zoomScaleNormal="100" workbookViewId="0">
      <selection activeCell="H44" sqref="H44:I46"/>
    </sheetView>
  </sheetViews>
  <sheetFormatPr baseColWidth="10" defaultRowHeight="12.75"/>
  <cols>
    <col min="1" max="1" width="4.33203125" style="133" customWidth="1"/>
    <col min="2" max="2" width="15.83203125" style="160" customWidth="1"/>
    <col min="3" max="3" width="15.83203125" style="132" customWidth="1"/>
    <col min="4" max="9" width="17.83203125" style="132" customWidth="1"/>
    <col min="10" max="16384" width="12" style="132"/>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286</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47.25" customHeight="1">
      <c r="B24" s="434"/>
      <c r="C24" s="434"/>
      <c r="D24" s="432" t="s">
        <v>108</v>
      </c>
      <c r="E24" s="432"/>
      <c r="F24" s="434" t="e">
        <f>CALENDARIZACION!#REF!</f>
        <v>#REF!</v>
      </c>
      <c r="G24" s="434"/>
      <c r="H24" s="501"/>
      <c r="I24" s="502"/>
    </row>
    <row r="25" spans="2:9" ht="46.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109</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59"/>
    </row>
    <row r="44" spans="1:10">
      <c r="B44" s="434" t="s">
        <v>276</v>
      </c>
      <c r="C44" s="434"/>
      <c r="D44" s="117" t="e">
        <f>SUM(CALENDARIZACION!#REF!)</f>
        <v>#REF!</v>
      </c>
      <c r="E44" s="120">
        <v>0</v>
      </c>
      <c r="F44" s="435" t="e">
        <f>SUM(CALENDARIZACION!#REF!)</f>
        <v>#REF!</v>
      </c>
      <c r="G44" s="435"/>
      <c r="H44" s="145"/>
      <c r="I44" s="145"/>
      <c r="J44" s="159"/>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F52</f>
        <v>#REF!</v>
      </c>
      <c r="E47" s="146">
        <v>0</v>
      </c>
      <c r="F47" s="437" t="e">
        <f>G52</f>
        <v>#REF!</v>
      </c>
      <c r="G47" s="437"/>
      <c r="H47" s="116" t="s">
        <v>148</v>
      </c>
      <c r="I47" s="147" t="e">
        <f>I52</f>
        <v>#REF!</v>
      </c>
    </row>
    <row r="48" spans="1:10">
      <c r="A48" s="424"/>
      <c r="B48" s="424"/>
      <c r="C48" s="424"/>
      <c r="D48" s="424"/>
      <c r="E48" s="424"/>
      <c r="F48" s="424"/>
      <c r="G48" s="424"/>
      <c r="H48" s="424"/>
      <c r="I48" s="424"/>
    </row>
    <row r="49" spans="1:9" ht="22.5" customHeight="1">
      <c r="A49" s="424"/>
      <c r="B49" s="424"/>
      <c r="C49" s="424"/>
      <c r="D49" s="424"/>
      <c r="E49" s="424"/>
      <c r="F49" s="424"/>
      <c r="G49" s="424"/>
      <c r="H49" s="424"/>
      <c r="I49" s="424"/>
    </row>
    <row r="50" spans="1:9" ht="39" customHeight="1">
      <c r="B50" s="458" t="s">
        <v>160</v>
      </c>
      <c r="C50" s="439"/>
      <c r="D50" s="429" t="s">
        <v>52</v>
      </c>
      <c r="E50" s="429"/>
      <c r="F50" s="429" t="s">
        <v>154</v>
      </c>
      <c r="G50" s="429"/>
      <c r="H50" s="429"/>
      <c r="I50" s="429"/>
    </row>
    <row r="51" spans="1:9" ht="33.75" customHeight="1">
      <c r="B51" s="430" t="str">
        <f>D8</f>
        <v>PP1- A5 C1</v>
      </c>
      <c r="C51" s="430"/>
      <c r="D51" s="432" t="e">
        <f>B15</f>
        <v>#REF!</v>
      </c>
      <c r="E51" s="432"/>
      <c r="F51" s="125" t="s">
        <v>155</v>
      </c>
      <c r="G51" s="116" t="s">
        <v>156</v>
      </c>
      <c r="H51" s="125" t="s">
        <v>67</v>
      </c>
      <c r="I51" s="126" t="s">
        <v>68</v>
      </c>
    </row>
    <row r="52" spans="1:9" ht="30" customHeight="1">
      <c r="B52" s="430"/>
      <c r="C52" s="430"/>
      <c r="D52" s="432"/>
      <c r="E52" s="432"/>
      <c r="F52" s="148" t="e">
        <f>CALENDARIZACION!#REF!</f>
        <v>#REF!</v>
      </c>
      <c r="G52" s="119" t="e">
        <f>CALENDARIZACION!#REF!</f>
        <v>#REF!</v>
      </c>
      <c r="H52" s="148" t="e">
        <f>CALENDARIZACION!#REF!</f>
        <v>#REF!</v>
      </c>
      <c r="I52" s="149"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504"/>
      <c r="C79" s="504"/>
      <c r="D79" s="504"/>
      <c r="E79" s="504"/>
      <c r="F79" s="504"/>
      <c r="G79" s="504"/>
      <c r="H79" s="504"/>
      <c r="I79" s="504"/>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33" zoomScaleNormal="100" workbookViewId="0">
      <selection activeCell="H44" sqref="H44:I46"/>
    </sheetView>
  </sheetViews>
  <sheetFormatPr baseColWidth="10" defaultRowHeight="12.75"/>
  <cols>
    <col min="1" max="1" width="4.33203125" style="133" customWidth="1"/>
    <col min="2" max="2" width="15.83203125" style="160" customWidth="1"/>
    <col min="3" max="3" width="15.83203125" style="132" customWidth="1"/>
    <col min="4" max="9" width="17.83203125" style="132" customWidth="1"/>
    <col min="10" max="16384" width="12" style="132"/>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288</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47.25" customHeight="1">
      <c r="B24" s="434"/>
      <c r="C24" s="434"/>
      <c r="D24" s="432" t="s">
        <v>108</v>
      </c>
      <c r="E24" s="432"/>
      <c r="F24" s="434" t="e">
        <f>CALENDARIZACION!#REF!</f>
        <v>#REF!</v>
      </c>
      <c r="G24" s="434"/>
      <c r="H24" s="501"/>
      <c r="I24" s="502"/>
    </row>
    <row r="25" spans="2:9" ht="46.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99</v>
      </c>
      <c r="C28" s="434"/>
      <c r="D28" s="434" t="s">
        <v>97</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505" t="s">
        <v>115</v>
      </c>
      <c r="G35" s="505"/>
      <c r="H35" s="449" t="s">
        <v>116</v>
      </c>
      <c r="I35" s="449"/>
    </row>
    <row r="36" spans="1:10">
      <c r="B36" s="444" t="s">
        <v>117</v>
      </c>
      <c r="C36" s="444"/>
      <c r="D36" s="432" t="s">
        <v>109</v>
      </c>
      <c r="E36" s="432"/>
      <c r="F36" s="505" t="s">
        <v>355</v>
      </c>
      <c r="G36" s="505"/>
      <c r="H36" s="445" t="s">
        <v>119</v>
      </c>
      <c r="I36" s="445"/>
    </row>
    <row r="37" spans="1:10">
      <c r="B37" s="444" t="s">
        <v>49</v>
      </c>
      <c r="C37" s="444"/>
      <c r="D37" s="432" t="s">
        <v>188</v>
      </c>
      <c r="E37" s="432"/>
      <c r="F37" s="505" t="s">
        <v>120</v>
      </c>
      <c r="G37" s="505"/>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109</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59"/>
    </row>
    <row r="44" spans="1:10">
      <c r="B44" s="434" t="s">
        <v>276</v>
      </c>
      <c r="C44" s="434"/>
      <c r="D44" s="117" t="e">
        <f>SUM(CALENDARIZACION!#REF!)</f>
        <v>#REF!</v>
      </c>
      <c r="E44" s="120">
        <v>0</v>
      </c>
      <c r="F44" s="435" t="e">
        <f>SUM(CALENDARIZACION!#REF!)</f>
        <v>#REF!</v>
      </c>
      <c r="G44" s="435"/>
      <c r="H44" s="145"/>
      <c r="I44" s="145"/>
      <c r="J44" s="159"/>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F52</f>
        <v>#REF!</v>
      </c>
      <c r="E47" s="146">
        <v>0</v>
      </c>
      <c r="F47" s="437" t="e">
        <f>G52</f>
        <v>#REF!</v>
      </c>
      <c r="G47" s="437"/>
      <c r="H47" s="116" t="s">
        <v>148</v>
      </c>
      <c r="I47" s="147" t="e">
        <f>I52</f>
        <v>#REF!</v>
      </c>
    </row>
    <row r="48" spans="1:10">
      <c r="A48" s="424"/>
      <c r="B48" s="424"/>
      <c r="C48" s="424"/>
      <c r="D48" s="424"/>
      <c r="E48" s="424"/>
      <c r="F48" s="424"/>
      <c r="G48" s="424"/>
      <c r="H48" s="424"/>
      <c r="I48" s="424"/>
    </row>
    <row r="49" spans="1:9" ht="22.5" customHeight="1">
      <c r="A49" s="424"/>
      <c r="B49" s="424"/>
      <c r="C49" s="424"/>
      <c r="D49" s="424"/>
      <c r="E49" s="424"/>
      <c r="F49" s="424"/>
      <c r="G49" s="424"/>
      <c r="H49" s="424"/>
      <c r="I49" s="424"/>
    </row>
    <row r="50" spans="1:9" ht="39" customHeight="1">
      <c r="B50" s="458" t="s">
        <v>160</v>
      </c>
      <c r="C50" s="439"/>
      <c r="D50" s="429" t="s">
        <v>52</v>
      </c>
      <c r="E50" s="429"/>
      <c r="F50" s="429" t="s">
        <v>154</v>
      </c>
      <c r="G50" s="429"/>
      <c r="H50" s="429"/>
      <c r="I50" s="429"/>
    </row>
    <row r="51" spans="1:9" ht="33.75" customHeight="1">
      <c r="B51" s="430" t="str">
        <f>D8</f>
        <v>PP1- A6 C1</v>
      </c>
      <c r="C51" s="430"/>
      <c r="D51" s="432" t="e">
        <f>B15</f>
        <v>#REF!</v>
      </c>
      <c r="E51" s="432"/>
      <c r="F51" s="125" t="s">
        <v>155</v>
      </c>
      <c r="G51" s="116" t="s">
        <v>156</v>
      </c>
      <c r="H51" s="125" t="s">
        <v>67</v>
      </c>
      <c r="I51" s="126" t="s">
        <v>68</v>
      </c>
    </row>
    <row r="52" spans="1:9" ht="30" customHeight="1">
      <c r="B52" s="430"/>
      <c r="C52" s="430"/>
      <c r="D52" s="432"/>
      <c r="E52" s="432"/>
      <c r="F52" s="148" t="e">
        <f>CALENDARIZACION!#REF!</f>
        <v>#REF!</v>
      </c>
      <c r="G52" s="119" t="e">
        <f>CALENDARIZACION!#REF!</f>
        <v>#REF!</v>
      </c>
      <c r="H52" s="148" t="e">
        <f>CALENDARIZACION!#REF!</f>
        <v>#REF!</v>
      </c>
      <c r="I52" s="149"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504"/>
      <c r="C79" s="504"/>
      <c r="D79" s="504"/>
      <c r="E79" s="504"/>
      <c r="F79" s="504"/>
      <c r="G79" s="504"/>
      <c r="H79" s="504"/>
      <c r="I79" s="504"/>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33" zoomScaleNormal="100" workbookViewId="0">
      <selection activeCell="H44" sqref="H44:I46"/>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517" t="s">
        <v>39</v>
      </c>
      <c r="C6" s="518"/>
      <c r="D6" s="519" t="str">
        <f>'FORMATO 2. POA - MIR'!D4:F4</f>
        <v xml:space="preserve">Órgano Interno de Control. </v>
      </c>
      <c r="E6" s="520"/>
      <c r="F6" s="517" t="s">
        <v>42</v>
      </c>
      <c r="G6" s="521"/>
      <c r="H6" s="522">
        <v>2026</v>
      </c>
      <c r="I6" s="522"/>
    </row>
    <row r="7" spans="2:9" ht="54" customHeight="1">
      <c r="B7" s="506" t="s">
        <v>40</v>
      </c>
      <c r="C7" s="507"/>
      <c r="D7" s="508" t="s">
        <v>360</v>
      </c>
      <c r="E7" s="509"/>
      <c r="F7" s="506" t="s">
        <v>43</v>
      </c>
      <c r="G7" s="510"/>
      <c r="H7" s="434" t="s">
        <v>278</v>
      </c>
      <c r="I7" s="434"/>
    </row>
    <row r="8" spans="2:9" ht="41.25" customHeight="1">
      <c r="B8" s="511" t="s">
        <v>41</v>
      </c>
      <c r="C8" s="512"/>
      <c r="D8" s="513" t="s">
        <v>287</v>
      </c>
      <c r="E8" s="514"/>
      <c r="F8" s="515" t="s">
        <v>44</v>
      </c>
      <c r="G8" s="516"/>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523"/>
      <c r="F10" s="442" t="s">
        <v>91</v>
      </c>
      <c r="G10" s="442"/>
      <c r="H10" s="52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525"/>
    </row>
    <row r="11" spans="2:9" ht="54" customHeight="1">
      <c r="B11" s="442" t="s">
        <v>92</v>
      </c>
      <c r="C11" s="442"/>
      <c r="D11" s="434" t="str">
        <f>'FORMATO 2. POA - MIR'!C10</f>
        <v>Acuerdo 1. Zapotlán Seguro, con un Gobierno Transparente y Justo.</v>
      </c>
      <c r="E11" s="523"/>
      <c r="F11" s="442" t="s">
        <v>94</v>
      </c>
      <c r="G11" s="442"/>
      <c r="H11" s="524" t="str">
        <f>'FORMATO 2. POA - MIR'!E10</f>
        <v xml:space="preserve">1.3.1.1 Combatir la corrupción en la administración pública con una visión institucional de honestidad.
1.3.1.2 Fortalecer la administración pública en el municipio mediante el sistema anticorrupción.
</v>
      </c>
      <c r="I11" s="525"/>
    </row>
    <row r="12" spans="2:9" ht="126" customHeight="1">
      <c r="B12" s="526" t="s">
        <v>95</v>
      </c>
      <c r="C12" s="526"/>
      <c r="D12" s="52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527"/>
      <c r="F12" s="442" t="s">
        <v>96</v>
      </c>
      <c r="G12" s="442"/>
      <c r="H12" s="52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525"/>
    </row>
    <row r="13" spans="2:9" ht="15" customHeight="1">
      <c r="B13" s="326" t="s">
        <v>365</v>
      </c>
      <c r="C13" s="528"/>
      <c r="D13" s="528"/>
      <c r="E13" s="528"/>
      <c r="F13" s="528"/>
      <c r="G13" s="528"/>
      <c r="H13" s="528"/>
      <c r="I13" s="327"/>
    </row>
    <row r="14" spans="2:9">
      <c r="B14" s="439" t="s">
        <v>45</v>
      </c>
      <c r="C14" s="439"/>
      <c r="D14" s="439"/>
      <c r="E14" s="439"/>
      <c r="F14" s="439"/>
      <c r="G14" s="439"/>
      <c r="H14" s="439"/>
      <c r="I14" s="439"/>
    </row>
    <row r="15" spans="2:9">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36"/>
      <c r="C23" s="537"/>
      <c r="D23" s="538" t="s">
        <v>108</v>
      </c>
      <c r="E23" s="539"/>
      <c r="F23" s="523" t="e">
        <f>CALENDARIZACION!#REF!</f>
        <v>#REF!</v>
      </c>
      <c r="G23" s="525"/>
      <c r="H23" s="540"/>
      <c r="I23" s="541"/>
    </row>
    <row r="24" spans="2:9" ht="47.25" customHeight="1">
      <c r="B24" s="529"/>
      <c r="C24" s="529"/>
      <c r="D24" s="530" t="s">
        <v>108</v>
      </c>
      <c r="E24" s="531"/>
      <c r="F24" s="532" t="e">
        <f>CALENDARIZACION!#REF!</f>
        <v>#REF!</v>
      </c>
      <c r="G24" s="533"/>
      <c r="H24" s="534"/>
      <c r="I24" s="535"/>
    </row>
    <row r="25" spans="2:9" ht="46.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542" t="s">
        <v>108</v>
      </c>
      <c r="C30" s="543"/>
      <c r="D30" s="543"/>
      <c r="E30" s="544"/>
      <c r="F30" s="545" t="s">
        <v>189</v>
      </c>
      <c r="G30" s="527"/>
      <c r="H30" s="527"/>
      <c r="I30" s="546"/>
    </row>
    <row r="31" spans="2:9" ht="15.75" customHeight="1">
      <c r="B31" s="547" t="s">
        <v>82</v>
      </c>
      <c r="C31" s="548"/>
      <c r="D31" s="548"/>
      <c r="E31" s="549"/>
      <c r="F31" s="440" t="s">
        <v>131</v>
      </c>
      <c r="G31" s="441"/>
      <c r="H31" s="441"/>
      <c r="I31" s="441"/>
    </row>
    <row r="32" spans="2:9" ht="15.75" customHeight="1">
      <c r="B32" s="542" t="s">
        <v>109</v>
      </c>
      <c r="C32" s="543"/>
      <c r="D32" s="543"/>
      <c r="E32" s="544"/>
      <c r="F32" s="532" t="s">
        <v>110</v>
      </c>
      <c r="G32" s="533"/>
      <c r="H32" s="533"/>
      <c r="I32" s="555"/>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556" t="s">
        <v>147</v>
      </c>
      <c r="C35" s="557"/>
      <c r="D35" s="558" t="e">
        <f>CALENDARIZACION!#REF!</f>
        <v>#REF!</v>
      </c>
      <c r="E35" s="559"/>
      <c r="F35" s="519" t="s">
        <v>115</v>
      </c>
      <c r="G35" s="560"/>
      <c r="H35" s="561" t="s">
        <v>116</v>
      </c>
      <c r="I35" s="561"/>
    </row>
    <row r="36" spans="1:10">
      <c r="B36" s="550" t="s">
        <v>117</v>
      </c>
      <c r="C36" s="551"/>
      <c r="D36" s="552" t="s">
        <v>109</v>
      </c>
      <c r="E36" s="553"/>
      <c r="F36" s="508" t="s">
        <v>355</v>
      </c>
      <c r="G36" s="554"/>
      <c r="H36" s="445" t="s">
        <v>119</v>
      </c>
      <c r="I36" s="445"/>
    </row>
    <row r="37" spans="1:10">
      <c r="B37" s="550" t="s">
        <v>49</v>
      </c>
      <c r="C37" s="551"/>
      <c r="D37" s="552" t="s">
        <v>188</v>
      </c>
      <c r="E37" s="553"/>
      <c r="F37" s="508" t="s">
        <v>120</v>
      </c>
      <c r="G37" s="554"/>
      <c r="H37" s="446" t="s">
        <v>121</v>
      </c>
      <c r="I37" s="446"/>
    </row>
    <row r="38" spans="1:10">
      <c r="B38" s="569" t="s">
        <v>367</v>
      </c>
      <c r="C38" s="570"/>
      <c r="D38" s="570"/>
      <c r="E38" s="570"/>
      <c r="F38" s="570"/>
      <c r="G38" s="570"/>
      <c r="H38" s="570"/>
      <c r="I38" s="570"/>
    </row>
    <row r="39" spans="1:10">
      <c r="B39" s="571" t="s">
        <v>229</v>
      </c>
      <c r="C39" s="572"/>
      <c r="D39" s="572"/>
      <c r="E39" s="573"/>
      <c r="F39" s="574" t="s">
        <v>50</v>
      </c>
      <c r="G39" s="575"/>
      <c r="H39" s="442" t="s">
        <v>142</v>
      </c>
      <c r="I39" s="442"/>
    </row>
    <row r="40" spans="1:10">
      <c r="B40" s="443">
        <v>48</v>
      </c>
      <c r="C40" s="443"/>
      <c r="D40" s="443"/>
      <c r="E40" s="443"/>
      <c r="F40" s="576">
        <v>2026</v>
      </c>
      <c r="G40" s="576"/>
      <c r="H40" s="434" t="s">
        <v>109</v>
      </c>
      <c r="I40" s="434"/>
    </row>
    <row r="41" spans="1:10">
      <c r="B41" s="562" t="s">
        <v>145</v>
      </c>
      <c r="C41" s="563"/>
      <c r="D41" s="563"/>
      <c r="E41" s="563"/>
      <c r="F41" s="563"/>
      <c r="G41" s="563"/>
      <c r="H41" s="563"/>
      <c r="I41" s="564"/>
    </row>
    <row r="42" spans="1:10" ht="36">
      <c r="B42" s="565" t="s">
        <v>123</v>
      </c>
      <c r="C42" s="566"/>
      <c r="D42" s="142" t="s">
        <v>146</v>
      </c>
      <c r="E42" s="143" t="s">
        <v>85</v>
      </c>
      <c r="F42" s="567" t="s">
        <v>86</v>
      </c>
      <c r="G42" s="568"/>
      <c r="H42" s="115" t="s">
        <v>75</v>
      </c>
      <c r="I42" s="115" t="s">
        <v>76</v>
      </c>
    </row>
    <row r="43" spans="1:10">
      <c r="B43" s="519" t="s">
        <v>275</v>
      </c>
      <c r="C43" s="560"/>
      <c r="D43" s="117" t="e">
        <f>SUM(CALENDARIZACION!#REF!)</f>
        <v>#REF!</v>
      </c>
      <c r="E43" s="118">
        <v>0</v>
      </c>
      <c r="F43" s="435" t="e">
        <f>SUM(CALENDARIZACION!#REF!)</f>
        <v>#REF!</v>
      </c>
      <c r="G43" s="435"/>
      <c r="H43" s="145">
        <v>46027</v>
      </c>
      <c r="I43" s="145">
        <v>46386</v>
      </c>
      <c r="J43" s="153"/>
    </row>
    <row r="44" spans="1:10">
      <c r="B44" s="508" t="s">
        <v>276</v>
      </c>
      <c r="C44" s="554"/>
      <c r="D44" s="117" t="e">
        <f>SUM(CALENDARIZACION!#REF!)</f>
        <v>#REF!</v>
      </c>
      <c r="E44" s="120">
        <v>0</v>
      </c>
      <c r="F44" s="435" t="e">
        <f>SUM(CALENDARIZACION!#REF!)</f>
        <v>#REF!</v>
      </c>
      <c r="G44" s="435"/>
      <c r="H44" s="145"/>
      <c r="I44" s="145"/>
      <c r="J44" s="153"/>
    </row>
    <row r="45" spans="1:10">
      <c r="B45" s="508" t="s">
        <v>133</v>
      </c>
      <c r="C45" s="554"/>
      <c r="D45" s="117" t="e">
        <f>SUM(CALENDARIZACION!#REF!)</f>
        <v>#REF!</v>
      </c>
      <c r="E45" s="118">
        <v>0</v>
      </c>
      <c r="F45" s="435" t="e">
        <f>SUM(CALENDARIZACION!#REF!)</f>
        <v>#REF!</v>
      </c>
      <c r="G45" s="435"/>
      <c r="H45" s="145"/>
      <c r="I45" s="145"/>
    </row>
    <row r="46" spans="1:10">
      <c r="B46" s="577" t="s">
        <v>277</v>
      </c>
      <c r="C46" s="578"/>
      <c r="D46" s="121" t="e">
        <f>SUM(CALENDARIZACION!#REF!)</f>
        <v>#REF!</v>
      </c>
      <c r="E46" s="122">
        <v>0</v>
      </c>
      <c r="F46" s="579" t="e">
        <f>SUM(CALENDARIZACION!#REF!)</f>
        <v>#REF!</v>
      </c>
      <c r="G46" s="579"/>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PP1- A7 C1</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D724-D705-4201-A4DB-5A4F9414330F}">
  <dimension ref="A2:J79"/>
  <sheetViews>
    <sheetView topLeftCell="A31" zoomScaleNormal="100" workbookViewId="0">
      <selection activeCell="H44" sqref="H44:I46"/>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589" t="s">
        <v>364</v>
      </c>
      <c r="C5" s="590"/>
      <c r="D5" s="590"/>
      <c r="E5" s="590"/>
      <c r="F5" s="590"/>
      <c r="G5" s="590"/>
      <c r="H5" s="590"/>
      <c r="I5" s="590"/>
    </row>
    <row r="6" spans="2:9" ht="31.5" customHeight="1">
      <c r="B6" s="517" t="s">
        <v>39</v>
      </c>
      <c r="C6" s="518"/>
      <c r="D6" s="519" t="str">
        <f>'FORMATO 2. POA - MIR'!D4:F4</f>
        <v xml:space="preserve">Órgano Interno de Control. </v>
      </c>
      <c r="E6" s="520"/>
      <c r="F6" s="517" t="s">
        <v>42</v>
      </c>
      <c r="G6" s="521"/>
      <c r="H6" s="522">
        <v>2026</v>
      </c>
      <c r="I6" s="522"/>
    </row>
    <row r="7" spans="2:9" ht="54" customHeight="1">
      <c r="B7" s="506" t="s">
        <v>40</v>
      </c>
      <c r="C7" s="507"/>
      <c r="D7" s="508" t="s">
        <v>360</v>
      </c>
      <c r="E7" s="509"/>
      <c r="F7" s="506" t="s">
        <v>43</v>
      </c>
      <c r="G7" s="510"/>
      <c r="H7" s="434" t="s">
        <v>278</v>
      </c>
      <c r="I7" s="434"/>
    </row>
    <row r="8" spans="2:9" ht="41.25" customHeight="1">
      <c r="B8" s="511" t="s">
        <v>41</v>
      </c>
      <c r="C8" s="512"/>
      <c r="D8" s="513" t="s">
        <v>291</v>
      </c>
      <c r="E8" s="514"/>
      <c r="F8" s="515" t="s">
        <v>44</v>
      </c>
      <c r="G8" s="516"/>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523"/>
      <c r="F10" s="442" t="s">
        <v>91</v>
      </c>
      <c r="G10" s="442"/>
      <c r="H10" s="52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525"/>
    </row>
    <row r="11" spans="2:9" ht="54" customHeight="1">
      <c r="B11" s="442" t="s">
        <v>92</v>
      </c>
      <c r="C11" s="442"/>
      <c r="D11" s="434" t="str">
        <f>'FORMATO 2. POA - MIR'!C10</f>
        <v>Acuerdo 1. Zapotlán Seguro, con un Gobierno Transparente y Justo.</v>
      </c>
      <c r="E11" s="523"/>
      <c r="F11" s="442" t="s">
        <v>94</v>
      </c>
      <c r="G11" s="442"/>
      <c r="H11" s="524" t="str">
        <f>'FORMATO 2. POA - MIR'!E10</f>
        <v xml:space="preserve">1.3.1.1 Combatir la corrupción en la administración pública con una visión institucional de honestidad.
1.3.1.2 Fortalecer la administración pública en el municipio mediante el sistema anticorrupción.
</v>
      </c>
      <c r="I11" s="525"/>
    </row>
    <row r="12" spans="2:9" ht="126" customHeight="1">
      <c r="B12" s="526" t="s">
        <v>95</v>
      </c>
      <c r="C12" s="526"/>
      <c r="D12" s="52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527"/>
      <c r="F12" s="442" t="s">
        <v>96</v>
      </c>
      <c r="G12" s="442"/>
      <c r="H12" s="52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525"/>
    </row>
    <row r="13" spans="2:9" ht="15" customHeight="1">
      <c r="B13" s="326" t="s">
        <v>365</v>
      </c>
      <c r="C13" s="528"/>
      <c r="D13" s="528"/>
      <c r="E13" s="528"/>
      <c r="F13" s="528"/>
      <c r="G13" s="528"/>
      <c r="H13" s="528"/>
      <c r="I13" s="327"/>
    </row>
    <row r="14" spans="2:9">
      <c r="B14" s="439" t="s">
        <v>45</v>
      </c>
      <c r="C14" s="439"/>
      <c r="D14" s="439"/>
      <c r="E14" s="439"/>
      <c r="F14" s="439"/>
      <c r="G14" s="439"/>
      <c r="H14" s="439"/>
      <c r="I14" s="439"/>
    </row>
    <row r="15" spans="2:9">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36"/>
      <c r="C23" s="537"/>
      <c r="D23" s="538" t="s">
        <v>108</v>
      </c>
      <c r="E23" s="539"/>
      <c r="F23" s="523" t="e">
        <f>CALENDARIZACION!#REF!</f>
        <v>#REF!</v>
      </c>
      <c r="G23" s="525"/>
      <c r="H23" s="540"/>
      <c r="I23" s="541"/>
    </row>
    <row r="24" spans="2:9" ht="63.75" customHeight="1">
      <c r="B24" s="434"/>
      <c r="C24" s="434"/>
      <c r="D24" s="538" t="s">
        <v>108</v>
      </c>
      <c r="E24" s="539"/>
      <c r="F24" s="587" t="e">
        <f>CALENDARIZACION!#REF!</f>
        <v>#REF!</v>
      </c>
      <c r="G24" s="588"/>
      <c r="H24" s="540"/>
      <c r="I24" s="541"/>
    </row>
    <row r="25" spans="2:9" ht="68.25" customHeight="1">
      <c r="B25" s="434"/>
      <c r="C25" s="434"/>
      <c r="D25" s="538" t="s">
        <v>108</v>
      </c>
      <c r="E25" s="539"/>
      <c r="F25" s="554" t="e">
        <f>CALENDARIZACION!#REF!</f>
        <v>#REF!</v>
      </c>
      <c r="G25" s="554"/>
      <c r="H25" s="540"/>
      <c r="I25" s="541"/>
    </row>
    <row r="26" spans="2:9" ht="12.75" customHeight="1">
      <c r="B26" s="584" t="s">
        <v>141</v>
      </c>
      <c r="C26" s="584"/>
      <c r="D26" s="584"/>
      <c r="E26" s="584"/>
      <c r="F26" s="584"/>
      <c r="G26" s="584"/>
      <c r="H26" s="584"/>
      <c r="I26" s="584"/>
    </row>
    <row r="27" spans="2:9" ht="15.75" customHeight="1">
      <c r="B27" s="585" t="s">
        <v>28</v>
      </c>
      <c r="C27" s="582"/>
      <c r="D27" s="580" t="s">
        <v>46</v>
      </c>
      <c r="E27" s="582"/>
      <c r="F27" s="585" t="s">
        <v>47</v>
      </c>
      <c r="G27" s="586"/>
      <c r="H27" s="586"/>
      <c r="I27" s="586"/>
    </row>
    <row r="28" spans="2:9" ht="18" customHeight="1">
      <c r="B28" s="523" t="s">
        <v>100</v>
      </c>
      <c r="C28" s="525"/>
      <c r="D28" s="545" t="s">
        <v>98</v>
      </c>
      <c r="E28" s="546"/>
      <c r="F28" s="545" t="s">
        <v>213</v>
      </c>
      <c r="G28" s="527"/>
      <c r="H28" s="527"/>
      <c r="I28" s="546"/>
    </row>
    <row r="29" spans="2:9" ht="18" customHeight="1">
      <c r="B29" s="580" t="s">
        <v>127</v>
      </c>
      <c r="C29" s="581"/>
      <c r="D29" s="581"/>
      <c r="E29" s="582"/>
      <c r="F29" s="583" t="s">
        <v>130</v>
      </c>
      <c r="G29" s="570"/>
      <c r="H29" s="570"/>
      <c r="I29" s="570"/>
    </row>
    <row r="30" spans="2:9" ht="13.5" customHeight="1">
      <c r="B30" s="542" t="s">
        <v>108</v>
      </c>
      <c r="C30" s="543"/>
      <c r="D30" s="543"/>
      <c r="E30" s="544"/>
      <c r="F30" s="545" t="s">
        <v>189</v>
      </c>
      <c r="G30" s="527"/>
      <c r="H30" s="527"/>
      <c r="I30" s="546"/>
    </row>
    <row r="31" spans="2:9" ht="15.75" customHeight="1">
      <c r="B31" s="547" t="s">
        <v>82</v>
      </c>
      <c r="C31" s="548"/>
      <c r="D31" s="548"/>
      <c r="E31" s="549"/>
      <c r="F31" s="440" t="s">
        <v>131</v>
      </c>
      <c r="G31" s="441"/>
      <c r="H31" s="441"/>
      <c r="I31" s="441"/>
    </row>
    <row r="32" spans="2:9" ht="15.75" customHeight="1">
      <c r="B32" s="542" t="s">
        <v>109</v>
      </c>
      <c r="C32" s="543"/>
      <c r="D32" s="543"/>
      <c r="E32" s="544"/>
      <c r="F32" s="532" t="s">
        <v>110</v>
      </c>
      <c r="G32" s="533"/>
      <c r="H32" s="533"/>
      <c r="I32" s="555"/>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556" t="s">
        <v>147</v>
      </c>
      <c r="C35" s="557"/>
      <c r="D35" s="558" t="e">
        <f>CALENDARIZACION!#REF!</f>
        <v>#REF!</v>
      </c>
      <c r="E35" s="559"/>
      <c r="F35" s="519" t="s">
        <v>115</v>
      </c>
      <c r="G35" s="560"/>
      <c r="H35" s="561" t="s">
        <v>116</v>
      </c>
      <c r="I35" s="561"/>
    </row>
    <row r="36" spans="1:10">
      <c r="B36" s="550" t="s">
        <v>117</v>
      </c>
      <c r="C36" s="551"/>
      <c r="D36" s="552" t="s">
        <v>109</v>
      </c>
      <c r="E36" s="553"/>
      <c r="F36" s="508" t="s">
        <v>355</v>
      </c>
      <c r="G36" s="554"/>
      <c r="H36" s="445" t="s">
        <v>119</v>
      </c>
      <c r="I36" s="445"/>
    </row>
    <row r="37" spans="1:10">
      <c r="B37" s="550" t="s">
        <v>49</v>
      </c>
      <c r="C37" s="551"/>
      <c r="D37" s="552" t="s">
        <v>188</v>
      </c>
      <c r="E37" s="553"/>
      <c r="F37" s="508" t="s">
        <v>120</v>
      </c>
      <c r="G37" s="554"/>
      <c r="H37" s="446" t="s">
        <v>121</v>
      </c>
      <c r="I37" s="446"/>
    </row>
    <row r="38" spans="1:10">
      <c r="B38" s="569" t="s">
        <v>367</v>
      </c>
      <c r="C38" s="570"/>
      <c r="D38" s="570"/>
      <c r="E38" s="570"/>
      <c r="F38" s="570"/>
      <c r="G38" s="570"/>
      <c r="H38" s="570"/>
      <c r="I38" s="570"/>
    </row>
    <row r="39" spans="1:10">
      <c r="B39" s="571" t="s">
        <v>229</v>
      </c>
      <c r="C39" s="572"/>
      <c r="D39" s="572"/>
      <c r="E39" s="573"/>
      <c r="F39" s="574" t="s">
        <v>50</v>
      </c>
      <c r="G39" s="575"/>
      <c r="H39" s="442" t="s">
        <v>142</v>
      </c>
      <c r="I39" s="442"/>
    </row>
    <row r="40" spans="1:10">
      <c r="B40" s="443"/>
      <c r="C40" s="443"/>
      <c r="D40" s="443"/>
      <c r="E40" s="443"/>
      <c r="F40" s="576">
        <v>2026</v>
      </c>
      <c r="G40" s="576"/>
      <c r="H40" s="434" t="s">
        <v>109</v>
      </c>
      <c r="I40" s="434"/>
    </row>
    <row r="41" spans="1:10">
      <c r="B41" s="562" t="s">
        <v>145</v>
      </c>
      <c r="C41" s="563"/>
      <c r="D41" s="563"/>
      <c r="E41" s="563"/>
      <c r="F41" s="563"/>
      <c r="G41" s="563"/>
      <c r="H41" s="563"/>
      <c r="I41" s="564"/>
    </row>
    <row r="42" spans="1:10" ht="36">
      <c r="B42" s="565" t="s">
        <v>123</v>
      </c>
      <c r="C42" s="566"/>
      <c r="D42" s="142" t="s">
        <v>146</v>
      </c>
      <c r="E42" s="143" t="s">
        <v>85</v>
      </c>
      <c r="F42" s="567" t="s">
        <v>86</v>
      </c>
      <c r="G42" s="568"/>
      <c r="H42" s="115" t="s">
        <v>75</v>
      </c>
      <c r="I42" s="115" t="s">
        <v>76</v>
      </c>
    </row>
    <row r="43" spans="1:10">
      <c r="B43" s="519" t="s">
        <v>275</v>
      </c>
      <c r="C43" s="560"/>
      <c r="D43" s="117" t="e">
        <f>SUM(CALENDARIZACION!#REF!)</f>
        <v>#REF!</v>
      </c>
      <c r="E43" s="118">
        <v>0</v>
      </c>
      <c r="F43" s="435" t="e">
        <f>SUM(CALENDARIZACION!#REF!)</f>
        <v>#REF!</v>
      </c>
      <c r="G43" s="435"/>
      <c r="H43" s="145">
        <v>46027</v>
      </c>
      <c r="I43" s="145">
        <v>46386</v>
      </c>
      <c r="J43" s="153"/>
    </row>
    <row r="44" spans="1:10">
      <c r="B44" s="508" t="s">
        <v>276</v>
      </c>
      <c r="C44" s="554"/>
      <c r="D44" s="117" t="e">
        <f>SUM(CALENDARIZACION!#REF!)</f>
        <v>#REF!</v>
      </c>
      <c r="E44" s="120">
        <v>0</v>
      </c>
      <c r="F44" s="435" t="e">
        <f>SUM(CALENDARIZACION!#REF!)</f>
        <v>#REF!</v>
      </c>
      <c r="G44" s="435"/>
      <c r="H44" s="145"/>
      <c r="I44" s="145"/>
      <c r="J44" s="153"/>
    </row>
    <row r="45" spans="1:10">
      <c r="B45" s="508" t="s">
        <v>133</v>
      </c>
      <c r="C45" s="554"/>
      <c r="D45" s="117" t="e">
        <f>SUM(CALENDARIZACION!#REF!)</f>
        <v>#REF!</v>
      </c>
      <c r="E45" s="118">
        <v>0</v>
      </c>
      <c r="F45" s="435" t="e">
        <f>SUM(CALENDARIZACION!#REF!)</f>
        <v>#REF!</v>
      </c>
      <c r="G45" s="435"/>
      <c r="H45" s="145"/>
      <c r="I45" s="145"/>
    </row>
    <row r="46" spans="1:10">
      <c r="B46" s="577" t="s">
        <v>277</v>
      </c>
      <c r="C46" s="578"/>
      <c r="D46" s="121" t="e">
        <f>SUM(CALENDARIZACION!#REF!)</f>
        <v>#REF!</v>
      </c>
      <c r="E46" s="122">
        <v>0</v>
      </c>
      <c r="F46" s="579" t="e">
        <f>SUM(CALENDARIZACION!#REF!)</f>
        <v>#REF!</v>
      </c>
      <c r="G46" s="579"/>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PP1- A8 C1</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{CD596253-4E8D-490E-AA1F-AB4B3C08FC10}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{9E0727D5-B620-43E6-ABC9-BE4227EA6B34}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{C909770C-0706-40A6-A84B-A0185EA488F6}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{51EE390D-7012-4060-94D6-7DD80D1A4AA6}</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D596253-4E8D-490E-AA1F-AB4B3C08FC1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0727D5-B620-43E6-ABC9-BE4227EA6B3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C909770C-0706-40A6-A84B-A0185EA488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1EE390D-7012-4060-94D6-7DD80D1A4AA6}">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23D5CC5-138A-454F-8E1B-6C0D244F4AC1}">
          <x14:formula1>
            <xm:f>'NO SE EDITA'!$K$3:$K$6</xm:f>
          </x14:formula1>
          <xm:sqref>H43:H46</xm:sqref>
        </x14:dataValidation>
        <x14:dataValidation type="list" allowBlank="1" showInputMessage="1" showErrorMessage="1" xr:uid="{719FCB4D-83D0-427B-BC72-0CF957FB905F}">
          <x14:formula1>
            <xm:f>'NO SE EDITA'!$L$3:$L$6</xm:f>
          </x14:formula1>
          <xm:sqref>I43:I46</xm:sqref>
        </x14:dataValidation>
        <x14:dataValidation type="list" allowBlank="1" showInputMessage="1" showErrorMessage="1" xr:uid="{6079DC7E-94D5-4150-A001-9BE9F86BDF83}">
          <x14:formula1>
            <xm:f>'NO SE EDITA'!$C$3:$C$6</xm:f>
          </x14:formula1>
          <xm:sqref>D28:E28</xm:sqref>
        </x14:dataValidation>
        <x14:dataValidation type="list" allowBlank="1" showInputMessage="1" showErrorMessage="1" xr:uid="{EDBBB6EC-FE0C-4C79-8D4B-C46A52F633C8}">
          <x14:formula1>
            <xm:f>'NO SE EDITA'!$G$3:$G$5</xm:f>
          </x14:formula1>
          <xm:sqref>B32:E32 D36:E36 H40:I40</xm:sqref>
        </x14:dataValidation>
        <x14:dataValidation type="list" allowBlank="1" showInputMessage="1" showErrorMessage="1" xr:uid="{9B5D6D90-5BFA-4F21-A25F-B1DB4EB1F4DD}">
          <x14:formula1>
            <xm:f>'NO SE EDITA'!$H$3:$H$4</xm:f>
          </x14:formula1>
          <xm:sqref>F32:I32</xm:sqref>
        </x14:dataValidation>
        <x14:dataValidation type="list" allowBlank="1" showInputMessage="1" showErrorMessage="1" xr:uid="{9D977D47-F479-45F6-A7E7-E1D929D2D5DD}">
          <x14:formula1>
            <xm:f>'NO SE EDITA'!$D$3:$D$4</xm:f>
          </x14:formula1>
          <xm:sqref>F28</xm:sqref>
        </x14:dataValidation>
        <x14:dataValidation type="list" allowBlank="1" showInputMessage="1" showErrorMessage="1" xr:uid="{C6E6EB59-0AEA-453E-BF05-6586654B1D7F}">
          <x14:formula1>
            <xm:f>'NO SE EDITA'!$B$3:$B$4</xm:f>
          </x14:formula1>
          <xm:sqref>B27:C28</xm:sqref>
        </x14:dataValidation>
        <x14:dataValidation type="list" allowBlank="1" showInputMessage="1" showErrorMessage="1" xr:uid="{5E983E48-496C-4B04-8DC1-16DE11346C3C}">
          <x14:formula1>
            <xm:f>'NO SE EDITA'!$M$3:$M$4</xm:f>
          </x14:formula1>
          <xm:sqref>D37:E37</xm:sqref>
        </x14:dataValidation>
        <x14:dataValidation type="list" allowBlank="1" showInputMessage="1" showErrorMessage="1" xr:uid="{DBE0E5E0-3183-42D6-9FAE-250ACF220573}">
          <x14:formula1>
            <xm:f>'NO SE EDITA'!$E$3:$E$4</xm:f>
          </x14:formula1>
          <xm:sqref>B30:E30</xm:sqref>
        </x14:dataValidation>
        <x14:dataValidation type="list" allowBlank="1" showInputMessage="1" showErrorMessage="1" xr:uid="{876E7C39-A6D8-4BFD-A2E9-9B982EC5B538}">
          <x14:formula1>
            <xm:f>'NO SE EDITA'!$F$3:$F$4</xm:f>
          </x14:formula1>
          <xm:sqref>F30:I30</xm:sqref>
        </x14:dataValidation>
        <x14:dataValidation type="list" allowBlank="1" showInputMessage="1" showErrorMessage="1" xr:uid="{3F084974-D5D6-414A-AD22-450A37689D00}">
          <x14:formula1>
            <xm:f>'NO SE EDITA'!$J$3:$J$6</xm:f>
          </x14:formula1>
          <xm:sqref>F40:G40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zoomScale="70" zoomScaleNormal="100" zoomScaleSheetLayoutView="70" workbookViewId="0">
      <selection activeCell="A25" sqref="A25:N25"/>
    </sheetView>
  </sheetViews>
  <sheetFormatPr baseColWidth="10" defaultColWidth="9.33203125" defaultRowHeight="12.75"/>
  <cols>
    <col min="1" max="1" width="1.83203125" style="38" customWidth="1"/>
    <col min="2" max="2" width="6" style="38" customWidth="1"/>
    <col min="3" max="3" width="18.83203125" style="38" customWidth="1"/>
    <col min="4" max="4" width="2.83203125" style="38" customWidth="1"/>
    <col min="5" max="5" width="4" style="38" customWidth="1"/>
    <col min="6" max="6" width="18.83203125" style="38" customWidth="1"/>
    <col min="7" max="7" width="6.1640625" style="38" customWidth="1"/>
    <col min="8" max="8" width="6" style="38" customWidth="1"/>
    <col min="9" max="9" width="4.6640625" style="38" customWidth="1"/>
    <col min="10" max="10" width="4.1640625" style="38" customWidth="1"/>
    <col min="11" max="11" width="13.33203125" style="38" customWidth="1"/>
    <col min="12" max="12" width="3.1640625" style="38" customWidth="1"/>
    <col min="13" max="13" width="1.5" style="38" customWidth="1"/>
    <col min="14" max="14" width="40.6640625" style="38" customWidth="1"/>
    <col min="15" max="16384" width="9.33203125" style="38"/>
  </cols>
  <sheetData>
    <row r="1" spans="1:14" ht="34.5" customHeight="1">
      <c r="A1" s="245" t="s">
        <v>329</v>
      </c>
      <c r="B1" s="246"/>
      <c r="C1" s="246"/>
      <c r="D1" s="246"/>
      <c r="E1" s="246"/>
      <c r="F1" s="246"/>
      <c r="G1" s="246"/>
      <c r="H1" s="246"/>
      <c r="I1" s="246"/>
      <c r="J1" s="246"/>
      <c r="K1" s="246"/>
      <c r="L1" s="246"/>
      <c r="M1" s="246"/>
      <c r="N1" s="247"/>
    </row>
    <row r="2" spans="1:14" ht="48.2" customHeight="1">
      <c r="A2" s="267"/>
      <c r="B2" s="268"/>
      <c r="C2" s="268"/>
      <c r="D2" s="268"/>
      <c r="E2" s="268"/>
      <c r="F2" s="268"/>
      <c r="G2" s="268"/>
      <c r="H2" s="268"/>
      <c r="I2" s="268"/>
      <c r="J2" s="268"/>
      <c r="K2" s="268"/>
      <c r="L2" s="268"/>
      <c r="M2" s="268"/>
      <c r="N2" s="269"/>
    </row>
    <row r="3" spans="1:14" ht="34.5" customHeight="1">
      <c r="A3" s="245" t="s">
        <v>330</v>
      </c>
      <c r="B3" s="246"/>
      <c r="C3" s="246"/>
      <c r="D3" s="246"/>
      <c r="E3" s="246"/>
      <c r="F3" s="246"/>
      <c r="G3" s="246"/>
      <c r="H3" s="246"/>
      <c r="I3" s="246"/>
      <c r="J3" s="246"/>
      <c r="K3" s="246"/>
      <c r="L3" s="246"/>
      <c r="M3" s="246"/>
      <c r="N3" s="247"/>
    </row>
    <row r="4" spans="1:14" ht="45.6" customHeight="1">
      <c r="A4" s="284"/>
      <c r="B4" s="285"/>
      <c r="C4" s="285"/>
      <c r="D4" s="285"/>
      <c r="E4" s="285"/>
      <c r="F4" s="285"/>
      <c r="G4" s="285"/>
      <c r="H4" s="285"/>
      <c r="I4" s="285"/>
      <c r="J4" s="285"/>
      <c r="K4" s="285"/>
      <c r="L4" s="285"/>
      <c r="M4" s="285"/>
      <c r="N4" s="286"/>
    </row>
    <row r="5" spans="1:14" ht="20.85" customHeight="1">
      <c r="A5" s="287"/>
      <c r="B5" s="86" t="s">
        <v>328</v>
      </c>
      <c r="C5" s="289"/>
      <c r="D5" s="289"/>
      <c r="E5" s="289"/>
      <c r="F5" s="289"/>
      <c r="G5" s="289"/>
      <c r="H5" s="289"/>
      <c r="I5" s="289"/>
      <c r="J5" s="289"/>
      <c r="K5" s="289"/>
      <c r="L5" s="289"/>
      <c r="M5" s="289"/>
      <c r="N5" s="290"/>
    </row>
    <row r="6" spans="1:14" ht="22.5" customHeight="1">
      <c r="A6" s="288"/>
      <c r="B6" s="170" t="s">
        <v>327</v>
      </c>
      <c r="C6" s="291"/>
      <c r="D6" s="291"/>
      <c r="E6" s="291"/>
      <c r="F6" s="291"/>
      <c r="G6" s="291"/>
      <c r="H6" s="291"/>
      <c r="I6" s="291"/>
      <c r="J6" s="291"/>
      <c r="K6" s="291"/>
      <c r="L6" s="291"/>
      <c r="M6" s="291"/>
      <c r="N6" s="292"/>
    </row>
    <row r="7" spans="1:14" ht="27.75" customHeight="1">
      <c r="A7" s="242"/>
      <c r="B7" s="243"/>
      <c r="C7" s="243"/>
      <c r="D7" s="243"/>
      <c r="E7" s="280"/>
      <c r="F7" s="243"/>
      <c r="G7" s="243"/>
      <c r="H7" s="243"/>
      <c r="I7" s="280"/>
      <c r="J7" s="243"/>
      <c r="K7" s="243"/>
      <c r="L7" s="280"/>
      <c r="M7" s="280"/>
      <c r="N7" s="244"/>
    </row>
    <row r="8" spans="1:14" ht="18.2" customHeight="1">
      <c r="A8" s="275" t="s">
        <v>316</v>
      </c>
      <c r="B8" s="276"/>
      <c r="C8" s="278"/>
      <c r="D8" s="281"/>
      <c r="E8" s="83"/>
      <c r="F8" s="273"/>
      <c r="G8" s="275" t="s">
        <v>317</v>
      </c>
      <c r="H8" s="276"/>
      <c r="I8" s="83"/>
      <c r="J8" s="273"/>
      <c r="K8" s="87" t="s">
        <v>318</v>
      </c>
      <c r="L8" s="277"/>
      <c r="M8" s="277"/>
      <c r="N8" s="282"/>
    </row>
    <row r="9" spans="1:14" ht="17.850000000000001" customHeight="1">
      <c r="A9" s="275" t="s">
        <v>319</v>
      </c>
      <c r="B9" s="276"/>
      <c r="C9" s="278"/>
      <c r="D9" s="279"/>
      <c r="E9" s="83"/>
      <c r="F9" s="274"/>
      <c r="G9" s="275" t="s">
        <v>317</v>
      </c>
      <c r="H9" s="276"/>
      <c r="I9" s="83"/>
      <c r="J9" s="274"/>
      <c r="K9" s="87" t="s">
        <v>318</v>
      </c>
      <c r="L9" s="277"/>
      <c r="M9" s="277"/>
      <c r="N9" s="283"/>
    </row>
    <row r="10" spans="1:14" ht="17.25" customHeight="1">
      <c r="A10" s="275" t="s">
        <v>320</v>
      </c>
      <c r="B10" s="276"/>
      <c r="C10" s="278"/>
      <c r="D10" s="279"/>
      <c r="E10" s="83"/>
      <c r="F10" s="274"/>
      <c r="G10" s="275" t="s">
        <v>317</v>
      </c>
      <c r="H10" s="276"/>
      <c r="I10" s="83"/>
      <c r="J10" s="274"/>
      <c r="K10" s="87" t="s">
        <v>318</v>
      </c>
      <c r="L10" s="277"/>
      <c r="M10" s="277"/>
      <c r="N10" s="283"/>
    </row>
    <row r="11" spans="1:14" ht="18" customHeight="1">
      <c r="A11" s="275" t="s">
        <v>321</v>
      </c>
      <c r="B11" s="276"/>
      <c r="C11" s="278"/>
      <c r="D11" s="84"/>
      <c r="E11" s="83"/>
      <c r="F11" s="274"/>
      <c r="G11" s="275" t="s">
        <v>317</v>
      </c>
      <c r="H11" s="276"/>
      <c r="I11" s="83"/>
      <c r="J11" s="85"/>
      <c r="K11" s="87" t="s">
        <v>318</v>
      </c>
      <c r="L11" s="277"/>
      <c r="M11" s="277"/>
      <c r="N11" s="283"/>
    </row>
    <row r="12" spans="1:14" ht="18.2" customHeight="1">
      <c r="A12" s="275" t="s">
        <v>322</v>
      </c>
      <c r="B12" s="276"/>
      <c r="C12" s="278"/>
      <c r="D12" s="279"/>
      <c r="E12" s="83"/>
      <c r="F12" s="274"/>
      <c r="G12" s="275" t="s">
        <v>317</v>
      </c>
      <c r="H12" s="276"/>
      <c r="I12" s="83"/>
      <c r="J12" s="274"/>
      <c r="K12" s="87" t="s">
        <v>318</v>
      </c>
      <c r="L12" s="277"/>
      <c r="M12" s="277"/>
      <c r="N12" s="283"/>
    </row>
    <row r="13" spans="1:14" ht="18" customHeight="1">
      <c r="A13" s="275" t="s">
        <v>323</v>
      </c>
      <c r="B13" s="276"/>
      <c r="C13" s="278"/>
      <c r="D13" s="279"/>
      <c r="E13" s="83"/>
      <c r="F13" s="274"/>
      <c r="G13" s="275" t="s">
        <v>317</v>
      </c>
      <c r="H13" s="276"/>
      <c r="I13" s="83"/>
      <c r="J13" s="274"/>
      <c r="K13" s="87" t="s">
        <v>318</v>
      </c>
      <c r="L13" s="277"/>
      <c r="M13" s="277"/>
      <c r="N13" s="283"/>
    </row>
    <row r="14" spans="1:14" ht="17.45" customHeight="1">
      <c r="A14" s="275" t="s">
        <v>324</v>
      </c>
      <c r="B14" s="276"/>
      <c r="C14" s="278"/>
      <c r="D14" s="279"/>
      <c r="E14" s="83"/>
      <c r="F14" s="274"/>
      <c r="G14" s="275" t="s">
        <v>317</v>
      </c>
      <c r="H14" s="276"/>
      <c r="I14" s="83"/>
      <c r="J14" s="274"/>
      <c r="K14" s="87" t="s">
        <v>318</v>
      </c>
      <c r="L14" s="277"/>
      <c r="M14" s="277"/>
      <c r="N14" s="283"/>
    </row>
    <row r="15" spans="1:14" ht="17.850000000000001" customHeight="1">
      <c r="A15" s="275" t="s">
        <v>325</v>
      </c>
      <c r="B15" s="276"/>
      <c r="C15" s="278"/>
      <c r="D15" s="279"/>
      <c r="E15" s="83"/>
      <c r="F15" s="274"/>
      <c r="G15" s="275" t="s">
        <v>317</v>
      </c>
      <c r="H15" s="276"/>
      <c r="I15" s="83"/>
      <c r="J15" s="274"/>
      <c r="K15" s="87" t="s">
        <v>318</v>
      </c>
      <c r="L15" s="277"/>
      <c r="M15" s="277"/>
      <c r="N15" s="283"/>
    </row>
    <row r="16" spans="1:14" ht="18" customHeight="1">
      <c r="A16" s="275" t="s">
        <v>326</v>
      </c>
      <c r="B16" s="276"/>
      <c r="C16" s="278"/>
      <c r="D16" s="279"/>
      <c r="E16" s="83"/>
      <c r="F16" s="274"/>
      <c r="G16" s="275" t="s">
        <v>317</v>
      </c>
      <c r="H16" s="276"/>
      <c r="I16" s="83"/>
      <c r="J16" s="274"/>
      <c r="K16" s="87" t="s">
        <v>318</v>
      </c>
      <c r="L16" s="277"/>
      <c r="M16" s="277"/>
      <c r="N16" s="283"/>
    </row>
    <row r="17" spans="1:14" ht="18" customHeight="1">
      <c r="A17" s="270"/>
      <c r="B17" s="271"/>
      <c r="C17" s="271"/>
      <c r="D17" s="271"/>
      <c r="E17" s="271"/>
      <c r="F17" s="271"/>
      <c r="G17" s="271"/>
      <c r="H17" s="271"/>
      <c r="I17" s="271"/>
      <c r="J17" s="271"/>
      <c r="K17" s="271"/>
      <c r="L17" s="271"/>
      <c r="M17" s="271"/>
      <c r="N17" s="272"/>
    </row>
    <row r="18" spans="1:14" ht="34.5" customHeight="1">
      <c r="A18" s="245" t="s">
        <v>71</v>
      </c>
      <c r="B18" s="246"/>
      <c r="C18" s="246"/>
      <c r="D18" s="246"/>
      <c r="E18" s="246"/>
      <c r="F18" s="246"/>
      <c r="G18" s="246"/>
      <c r="H18" s="246"/>
      <c r="I18" s="246"/>
      <c r="J18" s="246"/>
      <c r="K18" s="246"/>
      <c r="L18" s="246"/>
      <c r="M18" s="246"/>
      <c r="N18" s="247"/>
    </row>
    <row r="19" spans="1:14" ht="47.85" customHeight="1">
      <c r="A19" s="267"/>
      <c r="B19" s="268"/>
      <c r="C19" s="268"/>
      <c r="D19" s="268"/>
      <c r="E19" s="268"/>
      <c r="F19" s="268"/>
      <c r="G19" s="268"/>
      <c r="H19" s="268"/>
      <c r="I19" s="268"/>
      <c r="J19" s="268"/>
      <c r="K19" s="268"/>
      <c r="L19" s="268"/>
      <c r="M19" s="268"/>
      <c r="N19" s="269"/>
    </row>
    <row r="20" spans="1:14" ht="18.75" customHeight="1">
      <c r="A20" s="248" t="s">
        <v>331</v>
      </c>
      <c r="B20" s="249"/>
      <c r="C20" s="249"/>
      <c r="D20" s="250"/>
      <c r="E20" s="264" t="s">
        <v>397</v>
      </c>
      <c r="F20" s="265"/>
      <c r="G20" s="265"/>
      <c r="H20" s="265"/>
      <c r="I20" s="265"/>
      <c r="J20" s="265"/>
      <c r="K20" s="265"/>
      <c r="L20" s="265"/>
      <c r="M20" s="265"/>
      <c r="N20" s="266"/>
    </row>
    <row r="21" spans="1:14" ht="17.45" customHeight="1">
      <c r="A21" s="251"/>
      <c r="B21" s="252"/>
      <c r="C21" s="252"/>
      <c r="D21" s="253"/>
      <c r="E21" s="257" t="s">
        <v>398</v>
      </c>
      <c r="F21" s="258"/>
      <c r="G21" s="258"/>
      <c r="H21" s="258"/>
      <c r="I21" s="258"/>
      <c r="J21" s="258"/>
      <c r="K21" s="258"/>
      <c r="L21" s="258"/>
      <c r="M21" s="258"/>
      <c r="N21" s="259"/>
    </row>
    <row r="22" spans="1:14" ht="17.850000000000001" customHeight="1">
      <c r="A22" s="251"/>
      <c r="B22" s="252"/>
      <c r="C22" s="252"/>
      <c r="D22" s="253"/>
      <c r="E22" s="260"/>
      <c r="F22" s="258"/>
      <c r="G22" s="258"/>
      <c r="H22" s="258"/>
      <c r="I22" s="258"/>
      <c r="J22" s="258"/>
      <c r="K22" s="258"/>
      <c r="L22" s="258"/>
      <c r="M22" s="258"/>
      <c r="N22" s="259"/>
    </row>
    <row r="23" spans="1:14" ht="14.25" customHeight="1">
      <c r="A23" s="254"/>
      <c r="B23" s="255"/>
      <c r="C23" s="255"/>
      <c r="D23" s="256"/>
      <c r="E23" s="261"/>
      <c r="F23" s="262"/>
      <c r="G23" s="262"/>
      <c r="H23" s="262"/>
      <c r="I23" s="262"/>
      <c r="J23" s="262"/>
      <c r="K23" s="262"/>
      <c r="L23" s="262"/>
      <c r="M23" s="262"/>
      <c r="N23" s="263"/>
    </row>
    <row r="24" spans="1:14" ht="22.7" customHeight="1">
      <c r="A24" s="242"/>
      <c r="B24" s="243"/>
      <c r="C24" s="243"/>
      <c r="D24" s="243"/>
      <c r="E24" s="243"/>
      <c r="F24" s="243"/>
      <c r="G24" s="243"/>
      <c r="H24" s="243"/>
      <c r="I24" s="243"/>
      <c r="J24" s="243"/>
      <c r="K24" s="243"/>
      <c r="L24" s="243"/>
      <c r="M24" s="243"/>
      <c r="N24" s="244"/>
    </row>
    <row r="25" spans="1:14" ht="34.5" customHeight="1">
      <c r="A25" s="245" t="s">
        <v>314</v>
      </c>
      <c r="B25" s="246"/>
      <c r="C25" s="246"/>
      <c r="D25" s="246"/>
      <c r="E25" s="246"/>
      <c r="F25" s="246"/>
      <c r="G25" s="246"/>
      <c r="H25" s="246"/>
      <c r="I25" s="246"/>
      <c r="J25" s="246"/>
      <c r="K25" s="246"/>
      <c r="L25" s="246"/>
      <c r="M25" s="246"/>
      <c r="N25" s="247"/>
    </row>
    <row r="26" spans="1:14" ht="34.5" customHeight="1">
      <c r="A26" s="245" t="s">
        <v>315</v>
      </c>
      <c r="B26" s="246"/>
      <c r="C26" s="246"/>
      <c r="D26" s="246"/>
      <c r="E26" s="246"/>
      <c r="F26" s="246"/>
      <c r="G26" s="246"/>
      <c r="H26" s="246"/>
      <c r="I26" s="246"/>
      <c r="J26" s="246"/>
      <c r="K26" s="246"/>
      <c r="L26" s="246"/>
      <c r="M26" s="246"/>
      <c r="N26" s="247"/>
    </row>
    <row r="27" spans="1:14" ht="18.75" customHeight="1">
      <c r="A27" s="248" t="s">
        <v>331</v>
      </c>
      <c r="B27" s="249"/>
      <c r="C27" s="249"/>
      <c r="D27" s="250"/>
      <c r="E27" s="264" t="s">
        <v>397</v>
      </c>
      <c r="F27" s="265"/>
      <c r="G27" s="265"/>
      <c r="H27" s="265"/>
      <c r="I27" s="265"/>
      <c r="J27" s="265"/>
      <c r="K27" s="265"/>
      <c r="L27" s="265"/>
      <c r="M27" s="265"/>
      <c r="N27" s="266"/>
    </row>
    <row r="28" spans="1:14" ht="17.45" customHeight="1">
      <c r="A28" s="251"/>
      <c r="B28" s="252"/>
      <c r="C28" s="252"/>
      <c r="D28" s="253"/>
      <c r="E28" s="257" t="s">
        <v>398</v>
      </c>
      <c r="F28" s="258"/>
      <c r="G28" s="258"/>
      <c r="H28" s="258"/>
      <c r="I28" s="258"/>
      <c r="J28" s="258"/>
      <c r="K28" s="258"/>
      <c r="L28" s="258"/>
      <c r="M28" s="258"/>
      <c r="N28" s="259"/>
    </row>
    <row r="29" spans="1:14" ht="17.850000000000001" customHeight="1">
      <c r="A29" s="251"/>
      <c r="B29" s="252"/>
      <c r="C29" s="252"/>
      <c r="D29" s="253"/>
      <c r="E29" s="260"/>
      <c r="F29" s="258"/>
      <c r="G29" s="258"/>
      <c r="H29" s="258"/>
      <c r="I29" s="258"/>
      <c r="J29" s="258"/>
      <c r="K29" s="258"/>
      <c r="L29" s="258"/>
      <c r="M29" s="258"/>
      <c r="N29" s="259"/>
    </row>
    <row r="30" spans="1:14" ht="14.25" customHeight="1">
      <c r="A30" s="254"/>
      <c r="B30" s="255"/>
      <c r="C30" s="255"/>
      <c r="D30" s="256"/>
      <c r="E30" s="261"/>
      <c r="F30" s="262"/>
      <c r="G30" s="262"/>
      <c r="H30" s="262"/>
      <c r="I30" s="262"/>
      <c r="J30" s="262"/>
      <c r="K30" s="262"/>
      <c r="L30" s="262"/>
      <c r="M30" s="262"/>
      <c r="N30" s="263"/>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278BAEF5-3520-49ED-BCEE-03F46DC6FF96}"/>
    <hyperlink ref="E21" r:id="rId2" xr:uid="{BB526B0F-5A1C-4AC0-80A3-59CCD1096315}"/>
    <hyperlink ref="E27" r:id="rId3" xr:uid="{30D37BB9-14E3-4F8C-AD50-69D2A961E587}"/>
    <hyperlink ref="E28" r:id="rId4" xr:uid="{80121788-793D-4E06-A9CF-E4D4DC1AAF96}"/>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3D6F-9A4D-463A-B1B3-69ECD4B5BC7A}">
  <dimension ref="A2:J79"/>
  <sheetViews>
    <sheetView topLeftCell="A4" zoomScaleNormal="100" workbookViewId="0">
      <selection activeCell="B15" sqref="B15:I15"/>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517" t="s">
        <v>39</v>
      </c>
      <c r="C6" s="518"/>
      <c r="D6" s="519" t="str">
        <f>'FORMATO 2. POA - MIR'!D4:F4</f>
        <v xml:space="preserve">Órgano Interno de Control. </v>
      </c>
      <c r="E6" s="520"/>
      <c r="F6" s="517" t="s">
        <v>42</v>
      </c>
      <c r="G6" s="521"/>
      <c r="H6" s="522">
        <v>2026</v>
      </c>
      <c r="I6" s="522"/>
    </row>
    <row r="7" spans="2:9" ht="54" customHeight="1">
      <c r="B7" s="506" t="s">
        <v>40</v>
      </c>
      <c r="C7" s="507"/>
      <c r="D7" s="508" t="s">
        <v>432</v>
      </c>
      <c r="E7" s="509"/>
      <c r="F7" s="506" t="s">
        <v>43</v>
      </c>
      <c r="G7" s="510"/>
      <c r="H7" s="434" t="s">
        <v>278</v>
      </c>
      <c r="I7" s="434"/>
    </row>
    <row r="8" spans="2:9" ht="41.25" customHeight="1">
      <c r="B8" s="511" t="s">
        <v>41</v>
      </c>
      <c r="C8" s="512"/>
      <c r="D8" s="513" t="s">
        <v>292</v>
      </c>
      <c r="E8" s="514"/>
      <c r="F8" s="515" t="s">
        <v>44</v>
      </c>
      <c r="G8" s="516"/>
      <c r="H8" s="434" t="s">
        <v>407</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523"/>
      <c r="F10" s="442" t="s">
        <v>91</v>
      </c>
      <c r="G10" s="442"/>
      <c r="H10" s="52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525"/>
    </row>
    <row r="11" spans="2:9" ht="54" customHeight="1">
      <c r="B11" s="442" t="s">
        <v>92</v>
      </c>
      <c r="C11" s="442"/>
      <c r="D11" s="434" t="str">
        <f>'FORMATO 2. POA - MIR'!C10</f>
        <v>Acuerdo 1. Zapotlán Seguro, con un Gobierno Transparente y Justo.</v>
      </c>
      <c r="E11" s="523"/>
      <c r="F11" s="442" t="s">
        <v>94</v>
      </c>
      <c r="G11" s="442"/>
      <c r="H11" s="524" t="str">
        <f>'FORMATO 2. POA - MIR'!E10</f>
        <v xml:space="preserve">1.3.1.1 Combatir la corrupción en la administración pública con una visión institucional de honestidad.
1.3.1.2 Fortalecer la administración pública en el municipio mediante el sistema anticorrupción.
</v>
      </c>
      <c r="I11" s="525"/>
    </row>
    <row r="12" spans="2:9" ht="126" customHeight="1">
      <c r="B12" s="526" t="s">
        <v>95</v>
      </c>
      <c r="C12" s="526"/>
      <c r="D12" s="52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527"/>
      <c r="F12" s="442" t="s">
        <v>96</v>
      </c>
      <c r="G12" s="442"/>
      <c r="H12" s="52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525"/>
    </row>
    <row r="13" spans="2:9" ht="15" customHeight="1">
      <c r="B13" s="326" t="s">
        <v>365</v>
      </c>
      <c r="C13" s="528"/>
      <c r="D13" s="528"/>
      <c r="E13" s="528"/>
      <c r="F13" s="528"/>
      <c r="G13" s="528"/>
      <c r="H13" s="528"/>
      <c r="I13" s="327"/>
    </row>
    <row r="14" spans="2:9">
      <c r="B14" s="439" t="s">
        <v>45</v>
      </c>
      <c r="C14" s="439"/>
      <c r="D14" s="439"/>
      <c r="E14" s="439"/>
      <c r="F14" s="439"/>
      <c r="G14" s="439"/>
      <c r="H14" s="439"/>
      <c r="I14" s="439"/>
    </row>
    <row r="15" spans="2:9">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36"/>
      <c r="C23" s="537"/>
      <c r="D23" s="538" t="s">
        <v>108</v>
      </c>
      <c r="E23" s="539"/>
      <c r="F23" s="523" t="e">
        <f>CALENDARIZACION!#REF!</f>
        <v>#REF!</v>
      </c>
      <c r="G23" s="525"/>
      <c r="H23" s="540"/>
      <c r="I23" s="541"/>
    </row>
    <row r="24" spans="2:9" ht="63.75" customHeight="1">
      <c r="B24" s="434"/>
      <c r="C24" s="434"/>
      <c r="D24" s="538" t="s">
        <v>108</v>
      </c>
      <c r="E24" s="539"/>
      <c r="F24" s="587" t="e">
        <f>CALENDARIZACION!#REF!</f>
        <v>#REF!</v>
      </c>
      <c r="G24" s="588"/>
      <c r="H24" s="540"/>
      <c r="I24" s="541"/>
    </row>
    <row r="25" spans="2:9" ht="68.25" customHeight="1">
      <c r="B25" s="434"/>
      <c r="C25" s="434"/>
      <c r="D25" s="538" t="s">
        <v>108</v>
      </c>
      <c r="E25" s="539"/>
      <c r="F25" s="554" t="e">
        <f>CALENDARIZACION!#REF!</f>
        <v>#REF!</v>
      </c>
      <c r="G25" s="554"/>
      <c r="H25" s="540"/>
      <c r="I25" s="541"/>
    </row>
    <row r="26" spans="2:9" ht="12.75" customHeight="1">
      <c r="B26" s="584" t="s">
        <v>141</v>
      </c>
      <c r="C26" s="584"/>
      <c r="D26" s="584"/>
      <c r="E26" s="584"/>
      <c r="F26" s="584"/>
      <c r="G26" s="584"/>
      <c r="H26" s="584"/>
      <c r="I26" s="584"/>
    </row>
    <row r="27" spans="2:9" ht="15.75" customHeight="1">
      <c r="B27" s="585" t="s">
        <v>28</v>
      </c>
      <c r="C27" s="582"/>
      <c r="D27" s="580" t="s">
        <v>46</v>
      </c>
      <c r="E27" s="582"/>
      <c r="F27" s="585" t="s">
        <v>47</v>
      </c>
      <c r="G27" s="586"/>
      <c r="H27" s="586"/>
      <c r="I27" s="586"/>
    </row>
    <row r="28" spans="2:9" ht="18" customHeight="1">
      <c r="B28" s="523" t="s">
        <v>100</v>
      </c>
      <c r="C28" s="525"/>
      <c r="D28" s="545" t="s">
        <v>98</v>
      </c>
      <c r="E28" s="546"/>
      <c r="F28" s="545" t="s">
        <v>213</v>
      </c>
      <c r="G28" s="527"/>
      <c r="H28" s="527"/>
      <c r="I28" s="546"/>
    </row>
    <row r="29" spans="2:9" ht="18" customHeight="1">
      <c r="B29" s="580" t="s">
        <v>127</v>
      </c>
      <c r="C29" s="581"/>
      <c r="D29" s="581"/>
      <c r="E29" s="582"/>
      <c r="F29" s="583" t="s">
        <v>130</v>
      </c>
      <c r="G29" s="570"/>
      <c r="H29" s="570"/>
      <c r="I29" s="570"/>
    </row>
    <row r="30" spans="2:9" ht="13.5" customHeight="1">
      <c r="B30" s="542" t="s">
        <v>108</v>
      </c>
      <c r="C30" s="543"/>
      <c r="D30" s="543"/>
      <c r="E30" s="544"/>
      <c r="F30" s="545" t="s">
        <v>189</v>
      </c>
      <c r="G30" s="527"/>
      <c r="H30" s="527"/>
      <c r="I30" s="546"/>
    </row>
    <row r="31" spans="2:9" ht="15.75" customHeight="1">
      <c r="B31" s="547" t="s">
        <v>82</v>
      </c>
      <c r="C31" s="548"/>
      <c r="D31" s="548"/>
      <c r="E31" s="549"/>
      <c r="F31" s="440" t="s">
        <v>131</v>
      </c>
      <c r="G31" s="441"/>
      <c r="H31" s="441"/>
      <c r="I31" s="441"/>
    </row>
    <row r="32" spans="2:9" ht="15.75" customHeight="1">
      <c r="B32" s="542" t="s">
        <v>109</v>
      </c>
      <c r="C32" s="543"/>
      <c r="D32" s="543"/>
      <c r="E32" s="544"/>
      <c r="F32" s="532" t="s">
        <v>110</v>
      </c>
      <c r="G32" s="533"/>
      <c r="H32" s="533"/>
      <c r="I32" s="555"/>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556" t="s">
        <v>147</v>
      </c>
      <c r="C35" s="557"/>
      <c r="D35" s="558" t="e">
        <f>CALENDARIZACION!#REF!</f>
        <v>#REF!</v>
      </c>
      <c r="E35" s="559"/>
      <c r="F35" s="519" t="s">
        <v>115</v>
      </c>
      <c r="G35" s="560"/>
      <c r="H35" s="561" t="s">
        <v>116</v>
      </c>
      <c r="I35" s="561"/>
    </row>
    <row r="36" spans="1:10">
      <c r="B36" s="550" t="s">
        <v>117</v>
      </c>
      <c r="C36" s="551"/>
      <c r="D36" s="552" t="s">
        <v>109</v>
      </c>
      <c r="E36" s="553"/>
      <c r="F36" s="508" t="s">
        <v>355</v>
      </c>
      <c r="G36" s="554"/>
      <c r="H36" s="445" t="s">
        <v>119</v>
      </c>
      <c r="I36" s="445"/>
    </row>
    <row r="37" spans="1:10">
      <c r="B37" s="550" t="s">
        <v>49</v>
      </c>
      <c r="C37" s="551"/>
      <c r="D37" s="552" t="s">
        <v>188</v>
      </c>
      <c r="E37" s="553"/>
      <c r="F37" s="508" t="s">
        <v>120</v>
      </c>
      <c r="G37" s="554"/>
      <c r="H37" s="446" t="s">
        <v>121</v>
      </c>
      <c r="I37" s="446"/>
    </row>
    <row r="38" spans="1:10">
      <c r="B38" s="569" t="s">
        <v>367</v>
      </c>
      <c r="C38" s="570"/>
      <c r="D38" s="570"/>
      <c r="E38" s="570"/>
      <c r="F38" s="570"/>
      <c r="G38" s="570"/>
      <c r="H38" s="570"/>
      <c r="I38" s="570"/>
    </row>
    <row r="39" spans="1:10">
      <c r="B39" s="571" t="s">
        <v>229</v>
      </c>
      <c r="C39" s="572"/>
      <c r="D39" s="572"/>
      <c r="E39" s="573"/>
      <c r="F39" s="574" t="s">
        <v>50</v>
      </c>
      <c r="G39" s="575"/>
      <c r="H39" s="442" t="s">
        <v>142</v>
      </c>
      <c r="I39" s="442"/>
    </row>
    <row r="40" spans="1:10">
      <c r="B40" s="443" t="e">
        <f>D43</f>
        <v>#REF!</v>
      </c>
      <c r="C40" s="443"/>
      <c r="D40" s="443"/>
      <c r="E40" s="443"/>
      <c r="F40" s="576">
        <v>2026</v>
      </c>
      <c r="G40" s="576"/>
      <c r="H40" s="434" t="s">
        <v>109</v>
      </c>
      <c r="I40" s="434"/>
    </row>
    <row r="41" spans="1:10">
      <c r="B41" s="562" t="s">
        <v>145</v>
      </c>
      <c r="C41" s="563"/>
      <c r="D41" s="563"/>
      <c r="E41" s="563"/>
      <c r="F41" s="563"/>
      <c r="G41" s="563"/>
      <c r="H41" s="563"/>
      <c r="I41" s="564"/>
    </row>
    <row r="42" spans="1:10" ht="36">
      <c r="B42" s="565" t="s">
        <v>123</v>
      </c>
      <c r="C42" s="566"/>
      <c r="D42" s="142" t="s">
        <v>146</v>
      </c>
      <c r="E42" s="143" t="s">
        <v>85</v>
      </c>
      <c r="F42" s="567" t="s">
        <v>86</v>
      </c>
      <c r="G42" s="568"/>
      <c r="H42" s="115" t="s">
        <v>75</v>
      </c>
      <c r="I42" s="115" t="s">
        <v>76</v>
      </c>
    </row>
    <row r="43" spans="1:10">
      <c r="B43" s="519" t="s">
        <v>275</v>
      </c>
      <c r="C43" s="560"/>
      <c r="D43" s="117" t="e">
        <f>SUM(CALENDARIZACION!#REF!)</f>
        <v>#REF!</v>
      </c>
      <c r="E43" s="118">
        <v>0</v>
      </c>
      <c r="F43" s="435" t="e">
        <f>SUM(CALENDARIZACION!#REF!)</f>
        <v>#REF!</v>
      </c>
      <c r="G43" s="435"/>
      <c r="H43" s="145">
        <v>46027</v>
      </c>
      <c r="I43" s="145">
        <v>46386</v>
      </c>
      <c r="J43" s="153"/>
    </row>
    <row r="44" spans="1:10">
      <c r="B44" s="508" t="s">
        <v>276</v>
      </c>
      <c r="C44" s="554"/>
      <c r="D44" s="117" t="e">
        <f>SUM(CALENDARIZACION!#REF!)</f>
        <v>#REF!</v>
      </c>
      <c r="E44" s="120">
        <v>0</v>
      </c>
      <c r="F44" s="435" t="e">
        <f>SUM(CALENDARIZACION!#REF!)</f>
        <v>#REF!</v>
      </c>
      <c r="G44" s="435"/>
      <c r="H44" s="145"/>
      <c r="I44" s="145"/>
      <c r="J44" s="153"/>
    </row>
    <row r="45" spans="1:10">
      <c r="B45" s="508" t="s">
        <v>133</v>
      </c>
      <c r="C45" s="554"/>
      <c r="D45" s="117" t="e">
        <f>SUM(CALENDARIZACION!#REF!)</f>
        <v>#REF!</v>
      </c>
      <c r="E45" s="118">
        <v>0</v>
      </c>
      <c r="F45" s="435" t="e">
        <f>SUM(CALENDARIZACION!#REF!)</f>
        <v>#REF!</v>
      </c>
      <c r="G45" s="435"/>
      <c r="H45" s="145"/>
      <c r="I45" s="145"/>
    </row>
    <row r="46" spans="1:10">
      <c r="B46" s="577" t="s">
        <v>277</v>
      </c>
      <c r="C46" s="578"/>
      <c r="D46" s="121" t="e">
        <f>SUM(CALENDARIZACION!#REF!)</f>
        <v>#REF!</v>
      </c>
      <c r="E46" s="122">
        <v>0</v>
      </c>
      <c r="F46" s="579" t="e">
        <f>SUM(CALENDARIZACION!#REF!)</f>
        <v>#REF!</v>
      </c>
      <c r="G46" s="579"/>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PP1- A9 C1</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{CADDE46F-CD96-44CD-AB32-E9DD5801341D}</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{C681BDB8-3E08-457B-B811-CE5E7D454FF4}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{BD0DF37A-9C24-4977-A668-9634D89BF5B3}</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{58091FD0-C1FC-47F9-829E-C39463EE977B}</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ADDE46F-CD96-44CD-AB32-E9DD5801341D}">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681BDB8-3E08-457B-B811-CE5E7D454FF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0DF37A-9C24-4977-A668-9634D89BF5B3}">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8091FD0-C1FC-47F9-829E-C39463EE977B}">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579A013-3762-452C-9596-61C41BFCC57E}">
          <x14:formula1>
            <xm:f>'NO SE EDITA'!$J$3:$J$6</xm:f>
          </x14:formula1>
          <xm:sqref>F40:G40</xm:sqref>
        </x14:dataValidation>
        <x14:dataValidation type="list" allowBlank="1" showInputMessage="1" showErrorMessage="1" xr:uid="{25F7CDC6-D4F4-4619-9B68-56E30763563F}">
          <x14:formula1>
            <xm:f>'NO SE EDITA'!$F$3:$F$4</xm:f>
          </x14:formula1>
          <xm:sqref>F30:I30</xm:sqref>
        </x14:dataValidation>
        <x14:dataValidation type="list" allowBlank="1" showInputMessage="1" showErrorMessage="1" xr:uid="{489279AB-0D8F-42B3-A0A9-4A22255BD8E7}">
          <x14:formula1>
            <xm:f>'NO SE EDITA'!$E$3:$E$4</xm:f>
          </x14:formula1>
          <xm:sqref>B30:E30</xm:sqref>
        </x14:dataValidation>
        <x14:dataValidation type="list" allowBlank="1" showInputMessage="1" showErrorMessage="1" xr:uid="{BDC3289A-6C8E-4BF4-9A14-E8BA89DE55C9}">
          <x14:formula1>
            <xm:f>'NO SE EDITA'!$M$3:$M$4</xm:f>
          </x14:formula1>
          <xm:sqref>D37:E37</xm:sqref>
        </x14:dataValidation>
        <x14:dataValidation type="list" allowBlank="1" showInputMessage="1" showErrorMessage="1" xr:uid="{4E71BC0A-4917-46A1-A53A-19CD95731A84}">
          <x14:formula1>
            <xm:f>'NO SE EDITA'!$B$3:$B$4</xm:f>
          </x14:formula1>
          <xm:sqref>B27:C28</xm:sqref>
        </x14:dataValidation>
        <x14:dataValidation type="list" allowBlank="1" showInputMessage="1" showErrorMessage="1" xr:uid="{C1A0E34A-2F77-48D8-986C-F0D10FAFFC91}">
          <x14:formula1>
            <xm:f>'NO SE EDITA'!$D$3:$D$4</xm:f>
          </x14:formula1>
          <xm:sqref>F28</xm:sqref>
        </x14:dataValidation>
        <x14:dataValidation type="list" allowBlank="1" showInputMessage="1" showErrorMessage="1" xr:uid="{9D30F385-01EB-4468-83DC-A3FD017C9151}">
          <x14:formula1>
            <xm:f>'NO SE EDITA'!$H$3:$H$4</xm:f>
          </x14:formula1>
          <xm:sqref>F32:I32</xm:sqref>
        </x14:dataValidation>
        <x14:dataValidation type="list" allowBlank="1" showInputMessage="1" showErrorMessage="1" xr:uid="{63DF7587-D913-45A4-A2F4-986AAF7B70A0}">
          <x14:formula1>
            <xm:f>'NO SE EDITA'!$G$3:$G$5</xm:f>
          </x14:formula1>
          <xm:sqref>B32:E32 D36:E36 H40:I40</xm:sqref>
        </x14:dataValidation>
        <x14:dataValidation type="list" allowBlank="1" showInputMessage="1" showErrorMessage="1" xr:uid="{A7E290AE-8C58-4ADF-A509-5E707BA66B54}">
          <x14:formula1>
            <xm:f>'NO SE EDITA'!$C$3:$C$6</xm:f>
          </x14:formula1>
          <xm:sqref>D28:E28</xm:sqref>
        </x14:dataValidation>
        <x14:dataValidation type="list" allowBlank="1" showInputMessage="1" showErrorMessage="1" xr:uid="{FF795BAE-3C3F-438A-8699-1674D8D6E3CE}">
          <x14:formula1>
            <xm:f>'NO SE EDITA'!$L$3:$L$6</xm:f>
          </x14:formula1>
          <xm:sqref>I43:I46</xm:sqref>
        </x14:dataValidation>
        <x14:dataValidation type="list" allowBlank="1" showInputMessage="1" showErrorMessage="1" xr:uid="{044EF15E-A0BB-4287-B756-B06054A717EB}">
          <x14:formula1>
            <xm:f>'NO SE EDITA'!$K$3:$K$6</xm:f>
          </x14:formula1>
          <xm:sqref>H43:H46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8771-11C9-4CA6-8594-25347E8DAA2C}">
  <dimension ref="A2:J79"/>
  <sheetViews>
    <sheetView topLeftCell="A22" zoomScaleNormal="100" workbookViewId="0">
      <selection activeCell="F24" sqref="F24:G24"/>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517" t="s">
        <v>39</v>
      </c>
      <c r="C6" s="518"/>
      <c r="D6" s="519" t="str">
        <f>'FORMATO 2. POA - MIR'!D4:F4</f>
        <v xml:space="preserve">Órgano Interno de Control. </v>
      </c>
      <c r="E6" s="520"/>
      <c r="F6" s="517" t="s">
        <v>42</v>
      </c>
      <c r="G6" s="521"/>
      <c r="H6" s="522">
        <v>2026</v>
      </c>
      <c r="I6" s="522"/>
    </row>
    <row r="7" spans="2:9" ht="54" customHeight="1">
      <c r="B7" s="506" t="s">
        <v>40</v>
      </c>
      <c r="C7" s="507"/>
      <c r="D7" s="508" t="s">
        <v>360</v>
      </c>
      <c r="E7" s="509"/>
      <c r="F7" s="506" t="s">
        <v>43</v>
      </c>
      <c r="G7" s="510"/>
      <c r="H7" s="434" t="s">
        <v>278</v>
      </c>
      <c r="I7" s="434"/>
    </row>
    <row r="8" spans="2:9" ht="41.25" customHeight="1">
      <c r="B8" s="511" t="s">
        <v>41</v>
      </c>
      <c r="C8" s="512"/>
      <c r="D8" s="513" t="s">
        <v>299</v>
      </c>
      <c r="E8" s="514"/>
      <c r="F8" s="515" t="s">
        <v>44</v>
      </c>
      <c r="G8" s="516"/>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523"/>
      <c r="F10" s="442" t="s">
        <v>91</v>
      </c>
      <c r="G10" s="442"/>
      <c r="H10" s="52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525"/>
    </row>
    <row r="11" spans="2:9" ht="54" customHeight="1">
      <c r="B11" s="442" t="s">
        <v>92</v>
      </c>
      <c r="C11" s="442"/>
      <c r="D11" s="434" t="str">
        <f>'FORMATO 2. POA - MIR'!C10</f>
        <v>Acuerdo 1. Zapotlán Seguro, con un Gobierno Transparente y Justo.</v>
      </c>
      <c r="E11" s="523"/>
      <c r="F11" s="442" t="s">
        <v>94</v>
      </c>
      <c r="G11" s="442"/>
      <c r="H11" s="524" t="str">
        <f>'FORMATO 2. POA - MIR'!E10</f>
        <v xml:space="preserve">1.3.1.1 Combatir la corrupción en la administración pública con una visión institucional de honestidad.
1.3.1.2 Fortalecer la administración pública en el municipio mediante el sistema anticorrupción.
</v>
      </c>
      <c r="I11" s="525"/>
    </row>
    <row r="12" spans="2:9" ht="126" customHeight="1">
      <c r="B12" s="526" t="s">
        <v>95</v>
      </c>
      <c r="C12" s="526"/>
      <c r="D12" s="52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527"/>
      <c r="F12" s="442" t="s">
        <v>96</v>
      </c>
      <c r="G12" s="442"/>
      <c r="H12" s="52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525"/>
    </row>
    <row r="13" spans="2:9" ht="15" customHeight="1">
      <c r="B13" s="326" t="s">
        <v>365</v>
      </c>
      <c r="C13" s="528"/>
      <c r="D13" s="528"/>
      <c r="E13" s="528"/>
      <c r="F13" s="528"/>
      <c r="G13" s="528"/>
      <c r="H13" s="528"/>
      <c r="I13" s="327"/>
    </row>
    <row r="14" spans="2:9">
      <c r="B14" s="439" t="s">
        <v>45</v>
      </c>
      <c r="C14" s="439"/>
      <c r="D14" s="439"/>
      <c r="E14" s="439"/>
      <c r="F14" s="439"/>
      <c r="G14" s="439"/>
      <c r="H14" s="439"/>
      <c r="I14" s="439"/>
    </row>
    <row r="15" spans="2:9">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36"/>
      <c r="C23" s="537"/>
      <c r="D23" s="538" t="s">
        <v>108</v>
      </c>
      <c r="E23" s="539"/>
      <c r="F23" s="523" t="e">
        <f>CALENDARIZACION!#REF!</f>
        <v>#REF!</v>
      </c>
      <c r="G23" s="525"/>
      <c r="H23" s="540"/>
      <c r="I23" s="541"/>
    </row>
    <row r="24" spans="2:9" ht="63.75" customHeight="1">
      <c r="B24" s="434"/>
      <c r="C24" s="434"/>
      <c r="D24" s="538" t="s">
        <v>108</v>
      </c>
      <c r="E24" s="539"/>
      <c r="F24" s="587" t="e">
        <f>CALENDARIZACION!#REF!</f>
        <v>#REF!</v>
      </c>
      <c r="G24" s="588"/>
      <c r="H24" s="540"/>
      <c r="I24" s="541"/>
    </row>
    <row r="25" spans="2:9" ht="68.25" customHeight="1">
      <c r="B25" s="434"/>
      <c r="C25" s="434"/>
      <c r="D25" s="538" t="s">
        <v>108</v>
      </c>
      <c r="E25" s="539"/>
      <c r="F25" s="554" t="e">
        <f>CALENDARIZACION!#REF!</f>
        <v>#REF!</v>
      </c>
      <c r="G25" s="554"/>
      <c r="H25" s="540"/>
      <c r="I25" s="541"/>
    </row>
    <row r="26" spans="2:9" ht="12.75" customHeight="1">
      <c r="B26" s="584" t="s">
        <v>141</v>
      </c>
      <c r="C26" s="584"/>
      <c r="D26" s="584"/>
      <c r="E26" s="584"/>
      <c r="F26" s="584"/>
      <c r="G26" s="584"/>
      <c r="H26" s="584"/>
      <c r="I26" s="584"/>
    </row>
    <row r="27" spans="2:9" ht="15.75" customHeight="1">
      <c r="B27" s="585" t="s">
        <v>28</v>
      </c>
      <c r="C27" s="582"/>
      <c r="D27" s="580" t="s">
        <v>46</v>
      </c>
      <c r="E27" s="582"/>
      <c r="F27" s="585" t="s">
        <v>47</v>
      </c>
      <c r="G27" s="586"/>
      <c r="H27" s="586"/>
      <c r="I27" s="586"/>
    </row>
    <row r="28" spans="2:9" ht="18" customHeight="1">
      <c r="B28" s="523" t="s">
        <v>100</v>
      </c>
      <c r="C28" s="525"/>
      <c r="D28" s="545" t="s">
        <v>98</v>
      </c>
      <c r="E28" s="546"/>
      <c r="F28" s="545" t="s">
        <v>213</v>
      </c>
      <c r="G28" s="527"/>
      <c r="H28" s="527"/>
      <c r="I28" s="546"/>
    </row>
    <row r="29" spans="2:9" ht="18" customHeight="1">
      <c r="B29" s="580" t="s">
        <v>127</v>
      </c>
      <c r="C29" s="581"/>
      <c r="D29" s="581"/>
      <c r="E29" s="582"/>
      <c r="F29" s="583" t="s">
        <v>130</v>
      </c>
      <c r="G29" s="570"/>
      <c r="H29" s="570"/>
      <c r="I29" s="570"/>
    </row>
    <row r="30" spans="2:9" ht="13.5" customHeight="1">
      <c r="B30" s="542" t="s">
        <v>108</v>
      </c>
      <c r="C30" s="543"/>
      <c r="D30" s="543"/>
      <c r="E30" s="544"/>
      <c r="F30" s="545" t="s">
        <v>189</v>
      </c>
      <c r="G30" s="527"/>
      <c r="H30" s="527"/>
      <c r="I30" s="546"/>
    </row>
    <row r="31" spans="2:9" ht="15.75" customHeight="1">
      <c r="B31" s="547" t="s">
        <v>82</v>
      </c>
      <c r="C31" s="548"/>
      <c r="D31" s="548"/>
      <c r="E31" s="549"/>
      <c r="F31" s="440" t="s">
        <v>131</v>
      </c>
      <c r="G31" s="441"/>
      <c r="H31" s="441"/>
      <c r="I31" s="441"/>
    </row>
    <row r="32" spans="2:9" ht="15.75" customHeight="1">
      <c r="B32" s="542" t="s">
        <v>109</v>
      </c>
      <c r="C32" s="543"/>
      <c r="D32" s="543"/>
      <c r="E32" s="544"/>
      <c r="F32" s="532" t="s">
        <v>110</v>
      </c>
      <c r="G32" s="533"/>
      <c r="H32" s="533"/>
      <c r="I32" s="555"/>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556" t="s">
        <v>147</v>
      </c>
      <c r="C35" s="557"/>
      <c r="D35" s="558" t="e">
        <f>CALENDARIZACION!#REF!</f>
        <v>#REF!</v>
      </c>
      <c r="E35" s="559"/>
      <c r="F35" s="519" t="s">
        <v>115</v>
      </c>
      <c r="G35" s="560"/>
      <c r="H35" s="561" t="s">
        <v>116</v>
      </c>
      <c r="I35" s="561"/>
    </row>
    <row r="36" spans="1:10">
      <c r="B36" s="550" t="s">
        <v>117</v>
      </c>
      <c r="C36" s="551"/>
      <c r="D36" s="552" t="s">
        <v>109</v>
      </c>
      <c r="E36" s="553"/>
      <c r="F36" s="508" t="s">
        <v>355</v>
      </c>
      <c r="G36" s="554"/>
      <c r="H36" s="445" t="s">
        <v>119</v>
      </c>
      <c r="I36" s="445"/>
    </row>
    <row r="37" spans="1:10">
      <c r="B37" s="550" t="s">
        <v>49</v>
      </c>
      <c r="C37" s="551"/>
      <c r="D37" s="552" t="s">
        <v>188</v>
      </c>
      <c r="E37" s="553"/>
      <c r="F37" s="508" t="s">
        <v>120</v>
      </c>
      <c r="G37" s="554"/>
      <c r="H37" s="446" t="s">
        <v>121</v>
      </c>
      <c r="I37" s="446"/>
    </row>
    <row r="38" spans="1:10">
      <c r="B38" s="569" t="s">
        <v>367</v>
      </c>
      <c r="C38" s="570"/>
      <c r="D38" s="570"/>
      <c r="E38" s="570"/>
      <c r="F38" s="570"/>
      <c r="G38" s="570"/>
      <c r="H38" s="570"/>
      <c r="I38" s="570"/>
    </row>
    <row r="39" spans="1:10">
      <c r="B39" s="571" t="s">
        <v>229</v>
      </c>
      <c r="C39" s="572"/>
      <c r="D39" s="572"/>
      <c r="E39" s="573"/>
      <c r="F39" s="574" t="s">
        <v>50</v>
      </c>
      <c r="G39" s="575"/>
      <c r="H39" s="442" t="s">
        <v>142</v>
      </c>
      <c r="I39" s="442"/>
    </row>
    <row r="40" spans="1:10">
      <c r="B40" s="593" t="e">
        <f>D43</f>
        <v>#REF!</v>
      </c>
      <c r="C40" s="593"/>
      <c r="D40" s="593"/>
      <c r="E40" s="593"/>
      <c r="F40" s="594">
        <v>2026</v>
      </c>
      <c r="G40" s="594"/>
      <c r="H40" s="529" t="s">
        <v>109</v>
      </c>
      <c r="I40" s="529"/>
    </row>
    <row r="41" spans="1:10">
      <c r="B41" s="438" t="s">
        <v>145</v>
      </c>
      <c r="C41" s="438"/>
      <c r="D41" s="438"/>
      <c r="E41" s="438"/>
      <c r="F41" s="438"/>
      <c r="G41" s="438"/>
      <c r="H41" s="438"/>
      <c r="I41" s="438"/>
    </row>
    <row r="42" spans="1:10" ht="36">
      <c r="B42" s="585" t="s">
        <v>123</v>
      </c>
      <c r="C42" s="586"/>
      <c r="D42" s="156" t="s">
        <v>146</v>
      </c>
      <c r="E42" s="157" t="s">
        <v>85</v>
      </c>
      <c r="F42" s="591" t="s">
        <v>86</v>
      </c>
      <c r="G42" s="592"/>
      <c r="H42" s="158" t="s">
        <v>75</v>
      </c>
      <c r="I42" s="158" t="s">
        <v>76</v>
      </c>
    </row>
    <row r="43" spans="1:10">
      <c r="B43" s="519" t="s">
        <v>275</v>
      </c>
      <c r="C43" s="560"/>
      <c r="D43" s="117" t="e">
        <f>SUM(CALENDARIZACION!#REF!)</f>
        <v>#REF!</v>
      </c>
      <c r="E43" s="118">
        <v>0</v>
      </c>
      <c r="F43" s="435" t="e">
        <f>SUM(CALENDARIZACION!#REF!)</f>
        <v>#REF!</v>
      </c>
      <c r="G43" s="435"/>
      <c r="H43" s="145">
        <v>46027</v>
      </c>
      <c r="I43" s="145">
        <v>46386</v>
      </c>
      <c r="J43" s="153"/>
    </row>
    <row r="44" spans="1:10">
      <c r="B44" s="508" t="s">
        <v>276</v>
      </c>
      <c r="C44" s="554"/>
      <c r="D44" s="117" t="e">
        <f>SUM(CALENDARIZACION!#REF!)</f>
        <v>#REF!</v>
      </c>
      <c r="E44" s="120">
        <v>0</v>
      </c>
      <c r="F44" s="435" t="e">
        <f>SUM(CALENDARIZACION!#REF!)</f>
        <v>#REF!</v>
      </c>
      <c r="G44" s="435"/>
      <c r="H44" s="145"/>
      <c r="I44" s="145"/>
      <c r="J44" s="153"/>
    </row>
    <row r="45" spans="1:10">
      <c r="B45" s="508" t="s">
        <v>133</v>
      </c>
      <c r="C45" s="554"/>
      <c r="D45" s="117" t="e">
        <f>SUM(CALENDARIZACION!#REF!)</f>
        <v>#REF!</v>
      </c>
      <c r="E45" s="118">
        <v>0</v>
      </c>
      <c r="F45" s="435" t="e">
        <f>SUM(CALENDARIZACION!#REF!)</f>
        <v>#REF!</v>
      </c>
      <c r="G45" s="435"/>
      <c r="H45" s="145"/>
      <c r="I45" s="145"/>
    </row>
    <row r="46" spans="1:10">
      <c r="B46" s="577" t="s">
        <v>277</v>
      </c>
      <c r="C46" s="578"/>
      <c r="D46" s="121" t="e">
        <f>SUM(CALENDARIZACION!#REF!)</f>
        <v>#REF!</v>
      </c>
      <c r="E46" s="122">
        <v>0</v>
      </c>
      <c r="F46" s="579" t="e">
        <f>SUM(CALENDARIZACION!#REF!)</f>
        <v>#REF!</v>
      </c>
      <c r="G46" s="579"/>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PP1- A10 C1</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{4BFE4329-4D6C-4BAD-883B-D4FB5AF1D24F}</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{9E65D433-E849-4186-8D83-56297C98CB98}</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{BD561042-A62C-448B-BE9A-BDCFBF861E00}</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{BFD18552-A86B-4CCF-B92E-AE3DCA9B5B2D}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4BFE4329-4D6C-4BAD-883B-D4FB5AF1D24F}">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65D433-E849-4186-8D83-56297C98CB98}">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561042-A62C-448B-BE9A-BDCFBF861E00}">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FD18552-A86B-4CCF-B92E-AE3DCA9B5B2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5AD33E9B-53DC-40D5-83ED-6B4C39995CCE}">
          <x14:formula1>
            <xm:f>'NO SE EDITA'!$K$3:$K$6</xm:f>
          </x14:formula1>
          <xm:sqref>H43:H46</xm:sqref>
        </x14:dataValidation>
        <x14:dataValidation type="list" allowBlank="1" showInputMessage="1" showErrorMessage="1" xr:uid="{29AA10F4-938B-4C4E-B986-2A1636C123E7}">
          <x14:formula1>
            <xm:f>'NO SE EDITA'!$L$3:$L$6</xm:f>
          </x14:formula1>
          <xm:sqref>I43:I46</xm:sqref>
        </x14:dataValidation>
        <x14:dataValidation type="list" allowBlank="1" showInputMessage="1" showErrorMessage="1" xr:uid="{04994212-46D5-4726-BD01-BB6129245647}">
          <x14:formula1>
            <xm:f>'NO SE EDITA'!$C$3:$C$6</xm:f>
          </x14:formula1>
          <xm:sqref>D28:E28</xm:sqref>
        </x14:dataValidation>
        <x14:dataValidation type="list" allowBlank="1" showInputMessage="1" showErrorMessage="1" xr:uid="{F7415AF0-199F-4F91-B193-61243816A675}">
          <x14:formula1>
            <xm:f>'NO SE EDITA'!$G$3:$G$5</xm:f>
          </x14:formula1>
          <xm:sqref>B32:E32 D36:E36 H40:I40</xm:sqref>
        </x14:dataValidation>
        <x14:dataValidation type="list" allowBlank="1" showInputMessage="1" showErrorMessage="1" xr:uid="{18594A14-1CB2-4B30-8144-F1EA1262B15F}">
          <x14:formula1>
            <xm:f>'NO SE EDITA'!$H$3:$H$4</xm:f>
          </x14:formula1>
          <xm:sqref>F32:I32</xm:sqref>
        </x14:dataValidation>
        <x14:dataValidation type="list" allowBlank="1" showInputMessage="1" showErrorMessage="1" xr:uid="{E554C55C-CF43-4CE7-BF86-6D377D565700}">
          <x14:formula1>
            <xm:f>'NO SE EDITA'!$D$3:$D$4</xm:f>
          </x14:formula1>
          <xm:sqref>F28</xm:sqref>
        </x14:dataValidation>
        <x14:dataValidation type="list" allowBlank="1" showInputMessage="1" showErrorMessage="1" xr:uid="{2A587F3E-0D72-4C9E-8B3E-511E35326DED}">
          <x14:formula1>
            <xm:f>'NO SE EDITA'!$B$3:$B$4</xm:f>
          </x14:formula1>
          <xm:sqref>B27:C28</xm:sqref>
        </x14:dataValidation>
        <x14:dataValidation type="list" allowBlank="1" showInputMessage="1" showErrorMessage="1" xr:uid="{961E6BE2-D00C-42AF-92A8-91D29D3D60A2}">
          <x14:formula1>
            <xm:f>'NO SE EDITA'!$M$3:$M$4</xm:f>
          </x14:formula1>
          <xm:sqref>D37:E37</xm:sqref>
        </x14:dataValidation>
        <x14:dataValidation type="list" allowBlank="1" showInputMessage="1" showErrorMessage="1" xr:uid="{9913F8A8-D596-4837-9CC2-104F8F36DCF9}">
          <x14:formula1>
            <xm:f>'NO SE EDITA'!$E$3:$E$4</xm:f>
          </x14:formula1>
          <xm:sqref>B30:E30</xm:sqref>
        </x14:dataValidation>
        <x14:dataValidation type="list" allowBlank="1" showInputMessage="1" showErrorMessage="1" xr:uid="{E67FFC13-882B-49F6-9FD9-C7D0A4D71DD7}">
          <x14:formula1>
            <xm:f>'NO SE EDITA'!$F$3:$F$4</xm:f>
          </x14:formula1>
          <xm:sqref>F30:I30</xm:sqref>
        </x14:dataValidation>
        <x14:dataValidation type="list" allowBlank="1" showInputMessage="1" showErrorMessage="1" xr:uid="{BD51CB30-6041-430A-A6D5-1B265A46A3CE}">
          <x14:formula1>
            <xm:f>'NO SE EDITA'!$J$3:$J$6</xm:f>
          </x14:formula1>
          <xm:sqref>F40:G40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view="pageBreakPreview" topLeftCell="A26" zoomScaleNormal="100" zoomScaleSheetLayoutView="100" workbookViewId="0">
      <selection activeCell="B53" sqref="B53:I68"/>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517" t="s">
        <v>39</v>
      </c>
      <c r="C6" s="518"/>
      <c r="D6" s="519" t="str">
        <f>'FORMATO 2. POA - MIR'!D4:F4</f>
        <v xml:space="preserve">Órgano Interno de Control. </v>
      </c>
      <c r="E6" s="520"/>
      <c r="F6" s="517" t="s">
        <v>42</v>
      </c>
      <c r="G6" s="521"/>
      <c r="H6" s="522">
        <v>2026</v>
      </c>
      <c r="I6" s="522"/>
    </row>
    <row r="7" spans="2:9" ht="54" customHeight="1">
      <c r="B7" s="506" t="s">
        <v>40</v>
      </c>
      <c r="C7" s="507"/>
      <c r="D7" s="508" t="s">
        <v>432</v>
      </c>
      <c r="E7" s="509"/>
      <c r="F7" s="506" t="s">
        <v>43</v>
      </c>
      <c r="G7" s="510"/>
      <c r="H7" s="434" t="s">
        <v>278</v>
      </c>
      <c r="I7" s="434"/>
    </row>
    <row r="8" spans="2:9" ht="41.25" customHeight="1">
      <c r="B8" s="511" t="s">
        <v>41</v>
      </c>
      <c r="C8" s="512"/>
      <c r="D8" s="513" t="s">
        <v>293</v>
      </c>
      <c r="E8" s="514"/>
      <c r="F8" s="515" t="s">
        <v>44</v>
      </c>
      <c r="G8" s="516"/>
      <c r="H8" s="434" t="s">
        <v>479</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523"/>
      <c r="F10" s="442" t="s">
        <v>91</v>
      </c>
      <c r="G10" s="442"/>
      <c r="H10" s="52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525"/>
    </row>
    <row r="11" spans="2:9" ht="54" customHeight="1">
      <c r="B11" s="442" t="s">
        <v>92</v>
      </c>
      <c r="C11" s="442"/>
      <c r="D11" s="434" t="str">
        <f>'FORMATO 2. POA - MIR'!C10</f>
        <v>Acuerdo 1. Zapotlán Seguro, con un Gobierno Transparente y Justo.</v>
      </c>
      <c r="E11" s="523"/>
      <c r="F11" s="442" t="s">
        <v>94</v>
      </c>
      <c r="G11" s="442"/>
      <c r="H11" s="524" t="str">
        <f>'FORMATO 2. POA - MIR'!E10</f>
        <v xml:space="preserve">1.3.1.1 Combatir la corrupción en la administración pública con una visión institucional de honestidad.
1.3.1.2 Fortalecer la administración pública en el municipio mediante el sistema anticorrupción.
</v>
      </c>
      <c r="I11" s="525"/>
    </row>
    <row r="12" spans="2:9" ht="126" customHeight="1">
      <c r="B12" s="526" t="s">
        <v>95</v>
      </c>
      <c r="C12" s="526"/>
      <c r="D12" s="52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527"/>
      <c r="F12" s="442" t="s">
        <v>96</v>
      </c>
      <c r="G12" s="442"/>
      <c r="H12" s="52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525"/>
    </row>
    <row r="13" spans="2:9" ht="15" customHeight="1">
      <c r="B13" s="326" t="s">
        <v>365</v>
      </c>
      <c r="C13" s="528"/>
      <c r="D13" s="528"/>
      <c r="E13" s="528"/>
      <c r="F13" s="528"/>
      <c r="G13" s="528"/>
      <c r="H13" s="528"/>
      <c r="I13" s="327"/>
    </row>
    <row r="14" spans="2:9">
      <c r="B14" s="439" t="s">
        <v>45</v>
      </c>
      <c r="C14" s="439"/>
      <c r="D14" s="439"/>
      <c r="E14" s="439"/>
      <c r="F14" s="439"/>
      <c r="G14" s="439"/>
      <c r="H14" s="439"/>
      <c r="I14" s="439"/>
    </row>
    <row r="15" spans="2:9" ht="30.75" customHeight="1">
      <c r="B15" s="466" t="str">
        <f>'FORMATO 2. POA - MIR'!B20</f>
        <v xml:space="preserve">C2 Fortalecimiento de los mecanismos de participación ciudadana y control social en la gestión pública municipal. </v>
      </c>
      <c r="C15" s="466"/>
      <c r="D15" s="466"/>
      <c r="E15" s="466"/>
      <c r="F15" s="466"/>
      <c r="G15" s="466"/>
      <c r="H15" s="466"/>
      <c r="I15" s="466"/>
    </row>
    <row r="16" spans="2:9">
      <c r="B16" s="439" t="s">
        <v>48</v>
      </c>
      <c r="C16" s="439"/>
      <c r="D16" s="439"/>
      <c r="E16" s="439"/>
      <c r="F16" s="439"/>
      <c r="G16" s="439"/>
      <c r="H16" s="439"/>
      <c r="I16" s="439"/>
    </row>
    <row r="17" spans="2:9" ht="39" customHeight="1">
      <c r="B17" s="434" t="str">
        <f>'FORMATO 2. POA - MIR'!C20</f>
        <v xml:space="preserve">Fomentar la participación ciudadana en el actuar de la administración pública municipal. </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str">
        <f>CALENDARIZACION!E29</f>
        <v xml:space="preserve">(PMPCIF)=(PMPCA/ PMPC) x 100% </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23" t="s">
        <v>480</v>
      </c>
      <c r="C23" s="525"/>
      <c r="D23" s="538" t="s">
        <v>108</v>
      </c>
      <c r="E23" s="539"/>
      <c r="F23" s="523" t="str">
        <f>CALENDARIZACION!C29</f>
        <v xml:space="preserve">(PMPCIF) Porcentaje de mecanismos de participación ciudadana implementados o en funcionamiento. </v>
      </c>
      <c r="G23" s="525"/>
      <c r="H23" s="600" t="s">
        <v>481</v>
      </c>
      <c r="I23" s="525"/>
    </row>
    <row r="24" spans="2:9" ht="63.75" customHeight="1">
      <c r="B24" s="434" t="s">
        <v>536</v>
      </c>
      <c r="C24" s="434"/>
      <c r="D24" s="538" t="s">
        <v>108</v>
      </c>
      <c r="E24" s="539"/>
      <c r="F24" s="587" t="str">
        <f>CALENDARIZACION!D29</f>
        <v>(PMPCA) Porcentaje de Mecanismos de Participación Ciudadana Atendidos.</v>
      </c>
      <c r="G24" s="588"/>
      <c r="H24" s="600" t="s">
        <v>481</v>
      </c>
      <c r="I24" s="525"/>
    </row>
    <row r="25" spans="2:9" ht="68.25" customHeight="1">
      <c r="B25" s="434" t="s">
        <v>537</v>
      </c>
      <c r="C25" s="434"/>
      <c r="D25" s="538" t="s">
        <v>108</v>
      </c>
      <c r="E25" s="539"/>
      <c r="F25" s="554" t="str">
        <f>CALENDARIZACION!D30</f>
        <v>(PMPC) Número de Mecanismos de Participación Ciudadana.</v>
      </c>
      <c r="G25" s="554"/>
      <c r="H25" s="600" t="s">
        <v>481</v>
      </c>
      <c r="I25" s="525"/>
    </row>
    <row r="26" spans="2:9" ht="12.75" customHeight="1">
      <c r="B26" s="584" t="s">
        <v>141</v>
      </c>
      <c r="C26" s="584"/>
      <c r="D26" s="584"/>
      <c r="E26" s="584"/>
      <c r="F26" s="584"/>
      <c r="G26" s="584"/>
      <c r="H26" s="584"/>
      <c r="I26" s="584"/>
    </row>
    <row r="27" spans="2:9" ht="15.75" customHeight="1">
      <c r="B27" s="585" t="s">
        <v>28</v>
      </c>
      <c r="C27" s="582"/>
      <c r="D27" s="580" t="s">
        <v>46</v>
      </c>
      <c r="E27" s="582"/>
      <c r="F27" s="585" t="s">
        <v>47</v>
      </c>
      <c r="G27" s="586"/>
      <c r="H27" s="586"/>
      <c r="I27" s="586"/>
    </row>
    <row r="28" spans="2:9" ht="18" customHeight="1">
      <c r="B28" s="523" t="s">
        <v>99</v>
      </c>
      <c r="C28" s="525"/>
      <c r="D28" s="545" t="s">
        <v>97</v>
      </c>
      <c r="E28" s="546"/>
      <c r="F28" s="545" t="s">
        <v>213</v>
      </c>
      <c r="G28" s="527"/>
      <c r="H28" s="527"/>
      <c r="I28" s="546"/>
    </row>
    <row r="29" spans="2:9" ht="18" customHeight="1">
      <c r="B29" s="580" t="s">
        <v>127</v>
      </c>
      <c r="C29" s="581"/>
      <c r="D29" s="581"/>
      <c r="E29" s="582"/>
      <c r="F29" s="583" t="s">
        <v>130</v>
      </c>
      <c r="G29" s="570"/>
      <c r="H29" s="570"/>
      <c r="I29" s="570"/>
    </row>
    <row r="30" spans="2:9" ht="13.5" customHeight="1">
      <c r="B30" s="542" t="s">
        <v>108</v>
      </c>
      <c r="C30" s="543"/>
      <c r="D30" s="543"/>
      <c r="E30" s="544"/>
      <c r="F30" s="545" t="s">
        <v>189</v>
      </c>
      <c r="G30" s="527"/>
      <c r="H30" s="527"/>
      <c r="I30" s="546"/>
    </row>
    <row r="31" spans="2:9" ht="15.75" customHeight="1">
      <c r="B31" s="547" t="s">
        <v>82</v>
      </c>
      <c r="C31" s="548"/>
      <c r="D31" s="548"/>
      <c r="E31" s="549"/>
      <c r="F31" s="440" t="s">
        <v>131</v>
      </c>
      <c r="G31" s="441"/>
      <c r="H31" s="441"/>
      <c r="I31" s="441"/>
    </row>
    <row r="32" spans="2:9" ht="15.75" customHeight="1">
      <c r="B32" s="542" t="s">
        <v>112</v>
      </c>
      <c r="C32" s="543"/>
      <c r="D32" s="543"/>
      <c r="E32" s="544"/>
      <c r="F32" s="532" t="s">
        <v>110</v>
      </c>
      <c r="G32" s="533"/>
      <c r="H32" s="533"/>
      <c r="I32" s="555"/>
    </row>
    <row r="33" spans="1:10" ht="14.25" customHeight="1">
      <c r="B33" s="447" t="s">
        <v>144</v>
      </c>
      <c r="C33" s="447"/>
      <c r="D33" s="447"/>
      <c r="E33" s="447"/>
      <c r="F33" s="447"/>
      <c r="G33" s="447"/>
      <c r="H33" s="447"/>
      <c r="I33" s="447"/>
    </row>
    <row r="34" spans="1:10" ht="13.5" customHeight="1">
      <c r="B34" s="595" t="s">
        <v>356</v>
      </c>
      <c r="C34" s="596"/>
      <c r="D34" s="596"/>
      <c r="E34" s="596"/>
      <c r="F34" s="597" t="s">
        <v>357</v>
      </c>
      <c r="G34" s="597"/>
      <c r="H34" s="597"/>
      <c r="I34" s="597"/>
    </row>
    <row r="35" spans="1:10">
      <c r="B35" s="550" t="s">
        <v>147</v>
      </c>
      <c r="C35" s="551"/>
      <c r="D35" s="598">
        <f>CALENDARIZACION!R29</f>
        <v>8</v>
      </c>
      <c r="E35" s="599"/>
      <c r="F35" s="519" t="s">
        <v>115</v>
      </c>
      <c r="G35" s="560"/>
      <c r="H35" s="561" t="s">
        <v>116</v>
      </c>
      <c r="I35" s="561"/>
    </row>
    <row r="36" spans="1:10">
      <c r="B36" s="550" t="s">
        <v>117</v>
      </c>
      <c r="C36" s="551"/>
      <c r="D36" s="552" t="s">
        <v>112</v>
      </c>
      <c r="E36" s="553"/>
      <c r="F36" s="508" t="s">
        <v>355</v>
      </c>
      <c r="G36" s="554"/>
      <c r="H36" s="445" t="s">
        <v>119</v>
      </c>
      <c r="I36" s="445"/>
    </row>
    <row r="37" spans="1:10">
      <c r="B37" s="550" t="s">
        <v>49</v>
      </c>
      <c r="C37" s="551"/>
      <c r="D37" s="552" t="s">
        <v>187</v>
      </c>
      <c r="E37" s="553"/>
      <c r="F37" s="508" t="s">
        <v>120</v>
      </c>
      <c r="G37" s="554"/>
      <c r="H37" s="446" t="s">
        <v>121</v>
      </c>
      <c r="I37" s="446"/>
    </row>
    <row r="38" spans="1:10">
      <c r="B38" s="569" t="s">
        <v>367</v>
      </c>
      <c r="C38" s="570"/>
      <c r="D38" s="570"/>
      <c r="E38" s="570"/>
      <c r="F38" s="570"/>
      <c r="G38" s="570"/>
      <c r="H38" s="570"/>
      <c r="I38" s="570"/>
    </row>
    <row r="39" spans="1:10">
      <c r="B39" s="571" t="s">
        <v>229</v>
      </c>
      <c r="C39" s="572"/>
      <c r="D39" s="572"/>
      <c r="E39" s="573"/>
      <c r="F39" s="574" t="s">
        <v>50</v>
      </c>
      <c r="G39" s="575"/>
      <c r="H39" s="442" t="s">
        <v>142</v>
      </c>
      <c r="I39" s="442"/>
    </row>
    <row r="40" spans="1:10">
      <c r="B40" s="443">
        <f>D43</f>
        <v>2</v>
      </c>
      <c r="C40" s="443"/>
      <c r="D40" s="443"/>
      <c r="E40" s="443"/>
      <c r="F40" s="576">
        <v>2026</v>
      </c>
      <c r="G40" s="576"/>
      <c r="H40" s="434" t="s">
        <v>112</v>
      </c>
      <c r="I40" s="434"/>
    </row>
    <row r="41" spans="1:10">
      <c r="B41" s="562" t="s">
        <v>145</v>
      </c>
      <c r="C41" s="563"/>
      <c r="D41" s="563"/>
      <c r="E41" s="563"/>
      <c r="F41" s="563"/>
      <c r="G41" s="563"/>
      <c r="H41" s="563"/>
      <c r="I41" s="564"/>
    </row>
    <row r="42" spans="1:10" ht="36">
      <c r="B42" s="565" t="s">
        <v>123</v>
      </c>
      <c r="C42" s="566"/>
      <c r="D42" s="142" t="s">
        <v>146</v>
      </c>
      <c r="E42" s="143" t="s">
        <v>85</v>
      </c>
      <c r="F42" s="567" t="s">
        <v>86</v>
      </c>
      <c r="G42" s="568"/>
      <c r="H42" s="115" t="s">
        <v>75</v>
      </c>
      <c r="I42" s="115" t="s">
        <v>76</v>
      </c>
    </row>
    <row r="43" spans="1:10">
      <c r="B43" s="519" t="s">
        <v>275</v>
      </c>
      <c r="C43" s="560"/>
      <c r="D43" s="117">
        <f>SUM(CALENDARIZACION!F29:H29)</f>
        <v>2</v>
      </c>
      <c r="E43" s="118">
        <v>0</v>
      </c>
      <c r="F43" s="435">
        <v>2</v>
      </c>
      <c r="G43" s="435"/>
      <c r="H43" s="145">
        <v>46027</v>
      </c>
      <c r="I43" s="145">
        <v>46386</v>
      </c>
      <c r="J43" s="153"/>
    </row>
    <row r="44" spans="1:10">
      <c r="B44" s="508" t="s">
        <v>276</v>
      </c>
      <c r="C44" s="554"/>
      <c r="D44" s="117">
        <f>SUM(CALENDARIZACION!I29:K29)</f>
        <v>2</v>
      </c>
      <c r="E44" s="120">
        <v>0</v>
      </c>
      <c r="F44" s="435">
        <f>SUM(CALENDARIZACION!I30:K30)</f>
        <v>0</v>
      </c>
      <c r="G44" s="435"/>
      <c r="H44" s="145"/>
      <c r="I44" s="145"/>
      <c r="J44" s="153"/>
    </row>
    <row r="45" spans="1:10">
      <c r="B45" s="508" t="s">
        <v>133</v>
      </c>
      <c r="C45" s="554"/>
      <c r="D45" s="117">
        <f>SUM(CALENDARIZACION!L29:N29)</f>
        <v>2</v>
      </c>
      <c r="E45" s="118">
        <v>0</v>
      </c>
      <c r="F45" s="435">
        <f>SUM(CALENDARIZACION!L30:N30)</f>
        <v>0</v>
      </c>
      <c r="G45" s="435"/>
      <c r="H45" s="145"/>
      <c r="I45" s="145"/>
    </row>
    <row r="46" spans="1:10">
      <c r="B46" s="577" t="s">
        <v>277</v>
      </c>
      <c r="C46" s="578"/>
      <c r="D46" s="121">
        <f>SUM(CALENDARIZACION!O29:Q29)</f>
        <v>2</v>
      </c>
      <c r="E46" s="122">
        <v>0</v>
      </c>
      <c r="F46" s="579">
        <f>SUM(CALENDARIZACION!O30:Q30)</f>
        <v>0</v>
      </c>
      <c r="G46" s="579"/>
      <c r="H46" s="145"/>
      <c r="I46" s="145"/>
    </row>
    <row r="47" spans="1:10" ht="24">
      <c r="B47" s="436" t="s">
        <v>363</v>
      </c>
      <c r="C47" s="436"/>
      <c r="D47" s="146">
        <f>CALENDARIZACION!R29</f>
        <v>8</v>
      </c>
      <c r="E47" s="146">
        <v>0</v>
      </c>
      <c r="F47" s="437">
        <f>CALENDARIZACION!R30</f>
        <v>2</v>
      </c>
      <c r="G47" s="437"/>
      <c r="H47" s="116" t="s">
        <v>148</v>
      </c>
      <c r="I47" s="147">
        <f>CALENDARIZACION!U29</f>
        <v>0.25</v>
      </c>
    </row>
    <row r="48" spans="1:10">
      <c r="A48" s="43"/>
      <c r="B48" s="43"/>
      <c r="C48" s="43"/>
      <c r="D48" s="43"/>
      <c r="E48" s="43"/>
      <c r="F48" s="43"/>
      <c r="G48" s="43"/>
      <c r="H48" s="43"/>
      <c r="I48" s="43"/>
    </row>
    <row r="49" spans="1:9" ht="22.5" customHeight="1">
      <c r="A49" s="43"/>
      <c r="B49" s="43"/>
      <c r="C49" s="43"/>
      <c r="D49" s="195"/>
      <c r="E49" s="198"/>
      <c r="F49" s="43"/>
      <c r="G49" s="43"/>
      <c r="H49" s="43"/>
      <c r="I49" s="43"/>
    </row>
    <row r="50" spans="1:9" ht="39" customHeight="1">
      <c r="B50" s="458" t="s">
        <v>160</v>
      </c>
      <c r="C50" s="439"/>
      <c r="D50" s="429" t="s">
        <v>52</v>
      </c>
      <c r="E50" s="429"/>
      <c r="F50" s="429" t="s">
        <v>154</v>
      </c>
      <c r="G50" s="429"/>
      <c r="H50" s="429"/>
      <c r="I50" s="429"/>
    </row>
    <row r="51" spans="1:9" ht="33.75" customHeight="1">
      <c r="B51" s="430" t="str">
        <f>D8</f>
        <v>PP- C2</v>
      </c>
      <c r="C51" s="430"/>
      <c r="D51" s="432" t="str">
        <f>B15</f>
        <v xml:space="preserve">C2 Fortalecimiento de los mecanismos de participación ciudadana y control social en la gestión pública municipal. </v>
      </c>
      <c r="E51" s="432"/>
      <c r="F51" s="125" t="s">
        <v>155</v>
      </c>
      <c r="G51" s="116" t="s">
        <v>156</v>
      </c>
      <c r="H51" s="125" t="s">
        <v>67</v>
      </c>
      <c r="I51" s="126" t="s">
        <v>68</v>
      </c>
    </row>
    <row r="52" spans="1:9" ht="30" customHeight="1">
      <c r="B52" s="431"/>
      <c r="C52" s="431"/>
      <c r="D52" s="433"/>
      <c r="E52" s="433"/>
      <c r="F52" s="127">
        <f>CALENDARIZACION!S29</f>
        <v>8</v>
      </c>
      <c r="G52" s="123">
        <f>CALENDARIZACION!R30</f>
        <v>2</v>
      </c>
      <c r="H52" s="127">
        <f>CALENDARIZACION!T29</f>
        <v>6</v>
      </c>
      <c r="I52" s="128">
        <f>CALENDARIZACION!U29</f>
        <v>0.25</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f>F43/D43</f>
        <v>1</v>
      </c>
      <c r="F71" s="426"/>
      <c r="G71" s="426"/>
      <c r="H71" s="426"/>
      <c r="I71" s="426"/>
    </row>
    <row r="72" spans="1:9">
      <c r="A72" s="154">
        <v>1</v>
      </c>
      <c r="B72" s="417"/>
      <c r="C72" s="417"/>
      <c r="D72" s="417"/>
      <c r="E72" s="426"/>
      <c r="F72" s="426"/>
      <c r="G72" s="426"/>
      <c r="H72" s="426"/>
      <c r="I72" s="426"/>
    </row>
    <row r="73" spans="1:9">
      <c r="B73" s="417" t="s">
        <v>276</v>
      </c>
      <c r="C73" s="417"/>
      <c r="D73" s="417"/>
      <c r="E73" s="426">
        <f>F44/D44</f>
        <v>0</v>
      </c>
      <c r="F73" s="426"/>
      <c r="G73" s="426"/>
      <c r="H73" s="426"/>
      <c r="I73" s="426"/>
    </row>
    <row r="74" spans="1:9">
      <c r="B74" s="417"/>
      <c r="C74" s="417"/>
      <c r="D74" s="417"/>
      <c r="E74" s="426"/>
      <c r="F74" s="426"/>
      <c r="G74" s="426"/>
      <c r="H74" s="426"/>
      <c r="I74" s="426"/>
    </row>
    <row r="75" spans="1:9" ht="12.75" customHeight="1">
      <c r="B75" s="417" t="s">
        <v>133</v>
      </c>
      <c r="C75" s="417"/>
      <c r="D75" s="417"/>
      <c r="E75" s="426">
        <f>F45/D45</f>
        <v>0</v>
      </c>
      <c r="F75" s="426"/>
      <c r="G75" s="426"/>
      <c r="H75" s="426"/>
      <c r="I75" s="426"/>
    </row>
    <row r="76" spans="1:9" ht="12.75" customHeight="1">
      <c r="B76" s="417"/>
      <c r="C76" s="417"/>
      <c r="D76" s="417"/>
      <c r="E76" s="426"/>
      <c r="F76" s="426"/>
      <c r="G76" s="426"/>
      <c r="H76" s="426"/>
      <c r="I76" s="426"/>
    </row>
    <row r="77" spans="1:9">
      <c r="B77" s="417" t="s">
        <v>277</v>
      </c>
      <c r="C77" s="417"/>
      <c r="D77" s="417"/>
      <c r="E77" s="426">
        <f>F46/D46</f>
        <v>0</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8">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27" zoomScaleNormal="100" zoomScaleSheetLayoutView="100" workbookViewId="0">
      <selection activeCell="B32" sqref="B32:E32"/>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1:9" ht="18" customHeight="1"/>
    <row r="3" spans="1:9" ht="15" customHeight="1"/>
    <row r="4" spans="1:9" ht="34.5" customHeight="1">
      <c r="B4" s="354" t="s">
        <v>38</v>
      </c>
      <c r="C4" s="456"/>
      <c r="D4" s="456"/>
      <c r="E4" s="456"/>
      <c r="F4" s="456"/>
      <c r="G4" s="456"/>
      <c r="H4" s="456"/>
      <c r="I4" s="456"/>
    </row>
    <row r="5" spans="1:9" ht="19.5" customHeight="1">
      <c r="B5" s="346" t="s">
        <v>364</v>
      </c>
      <c r="C5" s="457"/>
      <c r="D5" s="457"/>
      <c r="E5" s="457"/>
      <c r="F5" s="457"/>
      <c r="G5" s="457"/>
      <c r="H5" s="457"/>
      <c r="I5" s="457"/>
    </row>
    <row r="6" spans="1:9" ht="31.5" customHeight="1">
      <c r="A6" s="151"/>
      <c r="B6" s="517" t="s">
        <v>39</v>
      </c>
      <c r="C6" s="518"/>
      <c r="D6" s="519" t="str">
        <f>'FORMATO 2. POA - MIR'!D4:F4</f>
        <v xml:space="preserve">Órgano Interno de Control. </v>
      </c>
      <c r="E6" s="520"/>
      <c r="F6" s="517" t="s">
        <v>42</v>
      </c>
      <c r="G6" s="521"/>
      <c r="H6" s="522">
        <v>2026</v>
      </c>
      <c r="I6" s="522"/>
    </row>
    <row r="7" spans="1:9" ht="54" customHeight="1">
      <c r="A7" s="151"/>
      <c r="B7" s="506" t="s">
        <v>40</v>
      </c>
      <c r="C7" s="507"/>
      <c r="D7" s="508" t="s">
        <v>432</v>
      </c>
      <c r="E7" s="509"/>
      <c r="F7" s="506" t="s">
        <v>43</v>
      </c>
      <c r="G7" s="510"/>
      <c r="H7" s="434" t="s">
        <v>278</v>
      </c>
      <c r="I7" s="434"/>
    </row>
    <row r="8" spans="1:9" ht="41.25" customHeight="1">
      <c r="A8" s="151"/>
      <c r="B8" s="511" t="s">
        <v>41</v>
      </c>
      <c r="C8" s="512"/>
      <c r="D8" s="513" t="s">
        <v>294</v>
      </c>
      <c r="E8" s="514"/>
      <c r="F8" s="515" t="s">
        <v>44</v>
      </c>
      <c r="G8" s="516"/>
      <c r="H8" s="434" t="s">
        <v>407</v>
      </c>
      <c r="I8" s="434"/>
    </row>
    <row r="9" spans="1:9">
      <c r="A9" s="151"/>
      <c r="B9" s="447" t="s">
        <v>89</v>
      </c>
      <c r="C9" s="447"/>
      <c r="D9" s="447"/>
      <c r="E9" s="447"/>
      <c r="F9" s="447"/>
      <c r="G9" s="447"/>
      <c r="H9" s="447"/>
      <c r="I9" s="447"/>
    </row>
    <row r="10" spans="1:9" ht="142.5" customHeight="1">
      <c r="A10" s="151"/>
      <c r="B10" s="439" t="s">
        <v>90</v>
      </c>
      <c r="C10" s="439"/>
      <c r="D10" s="500" t="str">
        <f>'FORMATO 2. POA - MIR'!C9</f>
        <v>Acuerdo 1. Para un gobierno cercano, justo y honesto.</v>
      </c>
      <c r="E10" s="604"/>
      <c r="F10" s="442" t="s">
        <v>91</v>
      </c>
      <c r="G10" s="442"/>
      <c r="H10" s="602"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603"/>
    </row>
    <row r="11" spans="1:9" ht="105" customHeight="1">
      <c r="A11" s="151"/>
      <c r="B11" s="442" t="s">
        <v>92</v>
      </c>
      <c r="C11" s="442"/>
      <c r="D11" s="500" t="str">
        <f>'FORMATO 2. POA - MIR'!C10</f>
        <v>Acuerdo 1. Zapotlán Seguro, con un Gobierno Transparente y Justo.</v>
      </c>
      <c r="E11" s="604"/>
      <c r="F11" s="442" t="s">
        <v>94</v>
      </c>
      <c r="G11" s="442"/>
      <c r="H11" s="602" t="str">
        <f>'FORMATO 2. POA - MIR'!E10</f>
        <v xml:space="preserve">1.3.1.1 Combatir la corrupción en la administración pública con una visión institucional de honestidad.
1.3.1.2 Fortalecer la administración pública en el municipio mediante el sistema anticorrupción.
</v>
      </c>
      <c r="I11" s="603"/>
    </row>
    <row r="12" spans="1:9" ht="126" customHeight="1">
      <c r="A12" s="151"/>
      <c r="B12" s="526" t="s">
        <v>95</v>
      </c>
      <c r="C12" s="526"/>
      <c r="D12" s="601"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601"/>
      <c r="F12" s="442" t="s">
        <v>96</v>
      </c>
      <c r="G12" s="442"/>
      <c r="H12" s="602"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603"/>
    </row>
    <row r="13" spans="1:9" ht="15" customHeight="1">
      <c r="A13" s="151"/>
      <c r="B13" s="326" t="s">
        <v>365</v>
      </c>
      <c r="C13" s="528"/>
      <c r="D13" s="528"/>
      <c r="E13" s="528"/>
      <c r="F13" s="528"/>
      <c r="G13" s="528"/>
      <c r="H13" s="528"/>
      <c r="I13" s="327"/>
    </row>
    <row r="14" spans="1:9">
      <c r="A14" s="151"/>
      <c r="B14" s="439" t="s">
        <v>45</v>
      </c>
      <c r="C14" s="439"/>
      <c r="D14" s="439"/>
      <c r="E14" s="439"/>
      <c r="F14" s="439"/>
      <c r="G14" s="439"/>
      <c r="H14" s="439"/>
      <c r="I14" s="439"/>
    </row>
    <row r="15" spans="1:9" ht="30.75" customHeight="1">
      <c r="A15" s="151"/>
      <c r="B15" s="466" t="str">
        <f>'FORMATO 2. POA - MIR'!B21</f>
        <v xml:space="preserve">C2 A1 Buzón de sugerencias, quejas y denuncias. </v>
      </c>
      <c r="C15" s="466"/>
      <c r="D15" s="466"/>
      <c r="E15" s="466"/>
      <c r="F15" s="466"/>
      <c r="G15" s="466"/>
      <c r="H15" s="466"/>
      <c r="I15" s="466"/>
    </row>
    <row r="16" spans="1:9">
      <c r="A16" s="151"/>
      <c r="B16" s="439" t="s">
        <v>48</v>
      </c>
      <c r="C16" s="439"/>
      <c r="D16" s="439"/>
      <c r="E16" s="439"/>
      <c r="F16" s="439"/>
      <c r="G16" s="439"/>
      <c r="H16" s="439"/>
      <c r="I16" s="439"/>
    </row>
    <row r="17" spans="1:9" ht="39" customHeight="1">
      <c r="A17" s="151"/>
      <c r="B17" s="434" t="str">
        <f>'REPORTE TRIMESTRAL'!I6</f>
        <v>Operar y dar seguimiento al Buzón de Sugerencias, Quejas y Denuncias, como un mecanismo de atención ciudadana que permita recibir y canalizar las inconformidades, comentarios y aportaciones de la población respecto al desempeño de la administración pública municipal.</v>
      </c>
      <c r="C17" s="434"/>
      <c r="D17" s="434"/>
      <c r="E17" s="434"/>
      <c r="F17" s="434"/>
      <c r="G17" s="434"/>
      <c r="H17" s="434"/>
      <c r="I17" s="434"/>
    </row>
    <row r="18" spans="1:9" ht="18.75" customHeight="1">
      <c r="A18" s="151"/>
      <c r="B18" s="467" t="s">
        <v>366</v>
      </c>
      <c r="C18" s="467"/>
      <c r="D18" s="467"/>
      <c r="E18" s="467"/>
      <c r="F18" s="467"/>
      <c r="G18" s="467"/>
      <c r="H18" s="467"/>
      <c r="I18" s="467"/>
    </row>
    <row r="19" spans="1:9">
      <c r="A19" s="151"/>
      <c r="B19" s="441" t="s">
        <v>351</v>
      </c>
      <c r="C19" s="441"/>
      <c r="D19" s="441"/>
      <c r="E19" s="441"/>
      <c r="F19" s="441"/>
      <c r="G19" s="441"/>
      <c r="H19" s="441"/>
      <c r="I19" s="441"/>
    </row>
    <row r="20" spans="1:9">
      <c r="A20" s="151"/>
      <c r="B20" s="434" t="str">
        <f>'REPORTE TRIMESTRAL'!J6</f>
        <v>(PDRMO) =(PDR /PDA) ×100%</v>
      </c>
      <c r="C20" s="434"/>
      <c r="D20" s="434"/>
      <c r="E20" s="434"/>
      <c r="F20" s="434"/>
      <c r="G20" s="434"/>
      <c r="H20" s="434"/>
      <c r="I20" s="434"/>
    </row>
    <row r="21" spans="1:9">
      <c r="A21" s="151"/>
      <c r="B21" s="441" t="s">
        <v>352</v>
      </c>
      <c r="C21" s="441"/>
      <c r="D21" s="441"/>
      <c r="E21" s="441"/>
      <c r="F21" s="441"/>
      <c r="G21" s="441"/>
      <c r="H21" s="441"/>
      <c r="I21" s="441"/>
    </row>
    <row r="22" spans="1:9" ht="28.5" customHeight="1">
      <c r="A22" s="151"/>
      <c r="B22" s="453" t="s">
        <v>105</v>
      </c>
      <c r="C22" s="454"/>
      <c r="D22" s="455" t="s">
        <v>353</v>
      </c>
      <c r="E22" s="455"/>
      <c r="F22" s="454" t="s">
        <v>354</v>
      </c>
      <c r="G22" s="454"/>
      <c r="H22" s="442" t="s">
        <v>138</v>
      </c>
      <c r="I22" s="442"/>
    </row>
    <row r="23" spans="1:9" ht="46.5" customHeight="1">
      <c r="A23" s="151"/>
      <c r="B23" s="523" t="s">
        <v>482</v>
      </c>
      <c r="C23" s="525"/>
      <c r="D23" s="538" t="s">
        <v>108</v>
      </c>
      <c r="E23" s="539"/>
      <c r="F23" s="523" t="str">
        <f>CALENDARIZACION!C32</f>
        <v>(PDRMO) Porcentaje de las denuncias recibidas a través de los medios oficiales.</v>
      </c>
      <c r="G23" s="525"/>
      <c r="H23" s="600" t="s">
        <v>483</v>
      </c>
      <c r="I23" s="525"/>
    </row>
    <row r="24" spans="1:9" ht="63.75" customHeight="1">
      <c r="A24" s="151"/>
      <c r="B24" s="434" t="s">
        <v>538</v>
      </c>
      <c r="C24" s="434"/>
      <c r="D24" s="538" t="s">
        <v>108</v>
      </c>
      <c r="E24" s="539"/>
      <c r="F24" s="587" t="str">
        <f>CALENDARIZACION!D32</f>
        <v xml:space="preserve">(PDR) Porcentaje de Denuncias 
Recibidas </v>
      </c>
      <c r="G24" s="588"/>
      <c r="H24" s="600" t="s">
        <v>483</v>
      </c>
      <c r="I24" s="525"/>
    </row>
    <row r="25" spans="1:9" ht="68.25" customHeight="1">
      <c r="A25" s="151"/>
      <c r="B25" s="434" t="s">
        <v>539</v>
      </c>
      <c r="C25" s="434"/>
      <c r="D25" s="538" t="s">
        <v>108</v>
      </c>
      <c r="E25" s="539"/>
      <c r="F25" s="554" t="str">
        <f>CALENDARIZACION!D33</f>
        <v xml:space="preserve"> (PDA) Porcentaje de Denuncias Atendidas</v>
      </c>
      <c r="G25" s="554"/>
      <c r="H25" s="600" t="s">
        <v>483</v>
      </c>
      <c r="I25" s="525"/>
    </row>
    <row r="26" spans="1:9" ht="12.75" customHeight="1">
      <c r="A26" s="151"/>
      <c r="B26" s="584" t="s">
        <v>141</v>
      </c>
      <c r="C26" s="584"/>
      <c r="D26" s="584"/>
      <c r="E26" s="584"/>
      <c r="F26" s="584"/>
      <c r="G26" s="584"/>
      <c r="H26" s="584"/>
      <c r="I26" s="584"/>
    </row>
    <row r="27" spans="1:9" ht="15.75" customHeight="1">
      <c r="A27" s="151"/>
      <c r="B27" s="585" t="s">
        <v>28</v>
      </c>
      <c r="C27" s="582"/>
      <c r="D27" s="580" t="s">
        <v>46</v>
      </c>
      <c r="E27" s="582"/>
      <c r="F27" s="585" t="s">
        <v>47</v>
      </c>
      <c r="G27" s="586"/>
      <c r="H27" s="586"/>
      <c r="I27" s="586"/>
    </row>
    <row r="28" spans="1:9" ht="18" customHeight="1">
      <c r="A28" s="151"/>
      <c r="B28" s="523" t="s">
        <v>100</v>
      </c>
      <c r="C28" s="525"/>
      <c r="D28" s="545" t="s">
        <v>98</v>
      </c>
      <c r="E28" s="546"/>
      <c r="F28" s="545" t="s">
        <v>213</v>
      </c>
      <c r="G28" s="527"/>
      <c r="H28" s="527"/>
      <c r="I28" s="546"/>
    </row>
    <row r="29" spans="1:9" ht="18" customHeight="1">
      <c r="A29" s="151"/>
      <c r="B29" s="580" t="s">
        <v>127</v>
      </c>
      <c r="C29" s="581"/>
      <c r="D29" s="581"/>
      <c r="E29" s="582"/>
      <c r="F29" s="583" t="s">
        <v>130</v>
      </c>
      <c r="G29" s="570"/>
      <c r="H29" s="570"/>
      <c r="I29" s="570"/>
    </row>
    <row r="30" spans="1:9" ht="13.5" customHeight="1">
      <c r="A30" s="151"/>
      <c r="B30" s="542" t="s">
        <v>108</v>
      </c>
      <c r="C30" s="543"/>
      <c r="D30" s="543"/>
      <c r="E30" s="544"/>
      <c r="F30" s="545" t="s">
        <v>189</v>
      </c>
      <c r="G30" s="527"/>
      <c r="H30" s="527"/>
      <c r="I30" s="546"/>
    </row>
    <row r="31" spans="1:9" ht="15.75" customHeight="1">
      <c r="A31" s="151"/>
      <c r="B31" s="547" t="s">
        <v>82</v>
      </c>
      <c r="C31" s="548"/>
      <c r="D31" s="548"/>
      <c r="E31" s="549"/>
      <c r="F31" s="440" t="s">
        <v>131</v>
      </c>
      <c r="G31" s="441"/>
      <c r="H31" s="441"/>
      <c r="I31" s="441"/>
    </row>
    <row r="32" spans="1:9" ht="15.75" customHeight="1">
      <c r="A32" s="151"/>
      <c r="B32" s="542" t="s">
        <v>109</v>
      </c>
      <c r="C32" s="543"/>
      <c r="D32" s="543"/>
      <c r="E32" s="544"/>
      <c r="F32" s="532" t="s">
        <v>110</v>
      </c>
      <c r="G32" s="533"/>
      <c r="H32" s="533"/>
      <c r="I32" s="555"/>
    </row>
    <row r="33" spans="1:10" ht="14.25" customHeight="1">
      <c r="A33" s="151"/>
      <c r="B33" s="447" t="s">
        <v>144</v>
      </c>
      <c r="C33" s="447"/>
      <c r="D33" s="447"/>
      <c r="E33" s="447"/>
      <c r="F33" s="447"/>
      <c r="G33" s="447"/>
      <c r="H33" s="447"/>
      <c r="I33" s="447"/>
    </row>
    <row r="34" spans="1:10" ht="13.5" customHeight="1">
      <c r="A34" s="151"/>
      <c r="B34" s="448" t="s">
        <v>356</v>
      </c>
      <c r="C34" s="448"/>
      <c r="D34" s="448"/>
      <c r="E34" s="448"/>
      <c r="F34" s="441" t="s">
        <v>357</v>
      </c>
      <c r="G34" s="441"/>
      <c r="H34" s="441"/>
      <c r="I34" s="441"/>
    </row>
    <row r="35" spans="1:10">
      <c r="A35" s="151"/>
      <c r="B35" s="556" t="s">
        <v>147</v>
      </c>
      <c r="C35" s="557"/>
      <c r="D35" s="558">
        <f>CALENDARIZACION!R32</f>
        <v>4</v>
      </c>
      <c r="E35" s="559"/>
      <c r="F35" s="519" t="s">
        <v>115</v>
      </c>
      <c r="G35" s="560"/>
      <c r="H35" s="561" t="s">
        <v>116</v>
      </c>
      <c r="I35" s="561"/>
    </row>
    <row r="36" spans="1:10">
      <c r="A36" s="151"/>
      <c r="B36" s="550" t="s">
        <v>117</v>
      </c>
      <c r="C36" s="551"/>
      <c r="D36" s="552" t="s">
        <v>109</v>
      </c>
      <c r="E36" s="553"/>
      <c r="F36" s="508" t="s">
        <v>355</v>
      </c>
      <c r="G36" s="554"/>
      <c r="H36" s="445" t="s">
        <v>119</v>
      </c>
      <c r="I36" s="445"/>
    </row>
    <row r="37" spans="1:10">
      <c r="A37" s="151"/>
      <c r="B37" s="550" t="s">
        <v>49</v>
      </c>
      <c r="C37" s="551"/>
      <c r="D37" s="552" t="s">
        <v>188</v>
      </c>
      <c r="E37" s="553"/>
      <c r="F37" s="508" t="s">
        <v>120</v>
      </c>
      <c r="G37" s="554"/>
      <c r="H37" s="446" t="s">
        <v>121</v>
      </c>
      <c r="I37" s="446"/>
    </row>
    <row r="38" spans="1:10">
      <c r="A38" s="151"/>
      <c r="B38" s="569" t="s">
        <v>367</v>
      </c>
      <c r="C38" s="570"/>
      <c r="D38" s="570"/>
      <c r="E38" s="570"/>
      <c r="F38" s="570"/>
      <c r="G38" s="570"/>
      <c r="H38" s="570"/>
      <c r="I38" s="570"/>
    </row>
    <row r="39" spans="1:10">
      <c r="A39" s="151"/>
      <c r="B39" s="571" t="s">
        <v>229</v>
      </c>
      <c r="C39" s="572"/>
      <c r="D39" s="572"/>
      <c r="E39" s="573"/>
      <c r="F39" s="574" t="s">
        <v>50</v>
      </c>
      <c r="G39" s="575"/>
      <c r="H39" s="442" t="s">
        <v>142</v>
      </c>
      <c r="I39" s="442"/>
    </row>
    <row r="40" spans="1:10">
      <c r="A40" s="151"/>
      <c r="B40" s="443">
        <f>D43</f>
        <v>1</v>
      </c>
      <c r="C40" s="443"/>
      <c r="D40" s="443"/>
      <c r="E40" s="443"/>
      <c r="F40" s="576">
        <v>2026</v>
      </c>
      <c r="G40" s="576"/>
      <c r="H40" s="434" t="s">
        <v>112</v>
      </c>
      <c r="I40" s="434"/>
    </row>
    <row r="41" spans="1:10">
      <c r="A41" s="151"/>
      <c r="B41" s="562" t="s">
        <v>145</v>
      </c>
      <c r="C41" s="563"/>
      <c r="D41" s="563"/>
      <c r="E41" s="563"/>
      <c r="F41" s="563"/>
      <c r="G41" s="563"/>
      <c r="H41" s="563"/>
      <c r="I41" s="564"/>
    </row>
    <row r="42" spans="1:10" ht="36">
      <c r="A42" s="151"/>
      <c r="B42" s="565" t="s">
        <v>123</v>
      </c>
      <c r="C42" s="566"/>
      <c r="D42" s="142" t="s">
        <v>146</v>
      </c>
      <c r="E42" s="143" t="s">
        <v>85</v>
      </c>
      <c r="F42" s="567" t="s">
        <v>86</v>
      </c>
      <c r="G42" s="568"/>
      <c r="H42" s="115" t="s">
        <v>75</v>
      </c>
      <c r="I42" s="115" t="s">
        <v>76</v>
      </c>
    </row>
    <row r="43" spans="1:10">
      <c r="A43" s="151"/>
      <c r="B43" s="519" t="s">
        <v>275</v>
      </c>
      <c r="C43" s="560"/>
      <c r="D43" s="117">
        <f>SUM(CALENDARIZACION!F32:H32)</f>
        <v>1</v>
      </c>
      <c r="E43" s="118">
        <v>0</v>
      </c>
      <c r="F43" s="435">
        <f>SUM(CALENDARIZACION!F33:H33)</f>
        <v>1</v>
      </c>
      <c r="G43" s="435"/>
      <c r="H43" s="145">
        <v>46027</v>
      </c>
      <c r="I43" s="145">
        <v>46386</v>
      </c>
      <c r="J43" s="153"/>
    </row>
    <row r="44" spans="1:10">
      <c r="A44" s="151"/>
      <c r="B44" s="508" t="s">
        <v>276</v>
      </c>
      <c r="C44" s="554"/>
      <c r="D44" s="117">
        <f>SUM(CALENDARIZACION!I32:K32)</f>
        <v>1</v>
      </c>
      <c r="E44" s="120">
        <v>0</v>
      </c>
      <c r="F44" s="435">
        <f>SUM(CALENDARIZACION!I33:K33)</f>
        <v>0</v>
      </c>
      <c r="G44" s="435"/>
      <c r="H44" s="145"/>
      <c r="I44" s="145"/>
      <c r="J44" s="153"/>
    </row>
    <row r="45" spans="1:10">
      <c r="A45" s="151"/>
      <c r="B45" s="508" t="s">
        <v>133</v>
      </c>
      <c r="C45" s="554"/>
      <c r="D45" s="117">
        <f>SUM(CALENDARIZACION!L32:N32)</f>
        <v>1</v>
      </c>
      <c r="E45" s="118">
        <v>0</v>
      </c>
      <c r="F45" s="435">
        <f>SUM(CALENDARIZACION!L33:N33)</f>
        <v>0</v>
      </c>
      <c r="G45" s="435"/>
      <c r="H45" s="145"/>
      <c r="I45" s="145"/>
    </row>
    <row r="46" spans="1:10">
      <c r="A46" s="151"/>
      <c r="B46" s="577" t="s">
        <v>277</v>
      </c>
      <c r="C46" s="578"/>
      <c r="D46" s="121">
        <f>SUM(CALENDARIZACION!O32:Q32)</f>
        <v>1</v>
      </c>
      <c r="E46" s="122">
        <v>0</v>
      </c>
      <c r="F46" s="579">
        <f>SUM(CALENDARIZACION!O33:Q33)</f>
        <v>0</v>
      </c>
      <c r="G46" s="579"/>
      <c r="H46" s="145"/>
      <c r="I46" s="145"/>
    </row>
    <row r="47" spans="1:10" ht="24">
      <c r="A47" s="151"/>
      <c r="B47" s="436" t="s">
        <v>363</v>
      </c>
      <c r="C47" s="436"/>
      <c r="D47" s="146">
        <f>CALENDARIZACION!R32</f>
        <v>4</v>
      </c>
      <c r="E47" s="146">
        <v>0</v>
      </c>
      <c r="F47" s="437">
        <f>CALENDARIZACION!R33</f>
        <v>1</v>
      </c>
      <c r="G47" s="437"/>
      <c r="H47" s="116" t="s">
        <v>148</v>
      </c>
      <c r="I47" s="147">
        <f>CALENDARIZACION!U32</f>
        <v>0.25</v>
      </c>
    </row>
    <row r="48" spans="1:10">
      <c r="A48" s="75"/>
      <c r="B48" s="75"/>
      <c r="C48" s="75"/>
      <c r="D48" s="75"/>
      <c r="E48" s="75"/>
      <c r="F48" s="75"/>
      <c r="G48" s="75"/>
      <c r="H48" s="75"/>
      <c r="I48" s="75"/>
    </row>
    <row r="49" spans="1:9" ht="17.25" customHeight="1">
      <c r="A49" s="75"/>
      <c r="B49" s="75"/>
      <c r="C49" s="75"/>
      <c r="D49" s="199"/>
      <c r="E49" s="200"/>
      <c r="F49" s="75"/>
      <c r="G49" s="75"/>
      <c r="H49" s="75"/>
      <c r="I49" s="75"/>
    </row>
    <row r="50" spans="1:9" ht="39" customHeight="1">
      <c r="A50" s="151"/>
      <c r="B50" s="458" t="s">
        <v>160</v>
      </c>
      <c r="C50" s="439"/>
      <c r="D50" s="429" t="s">
        <v>52</v>
      </c>
      <c r="E50" s="429"/>
      <c r="F50" s="429" t="s">
        <v>154</v>
      </c>
      <c r="G50" s="429"/>
      <c r="H50" s="429"/>
      <c r="I50" s="429"/>
    </row>
    <row r="51" spans="1:9" ht="33.75" customHeight="1">
      <c r="A51" s="151"/>
      <c r="B51" s="430" t="str">
        <f>D8</f>
        <v>PP- A1  C2</v>
      </c>
      <c r="C51" s="430"/>
      <c r="D51" s="432" t="str">
        <f>B15</f>
        <v xml:space="preserve">C2 A1 Buzón de sugerencias, quejas y denuncias. </v>
      </c>
      <c r="E51" s="432"/>
      <c r="F51" s="125" t="s">
        <v>155</v>
      </c>
      <c r="G51" s="116" t="s">
        <v>156</v>
      </c>
      <c r="H51" s="125" t="s">
        <v>67</v>
      </c>
      <c r="I51" s="126" t="s">
        <v>68</v>
      </c>
    </row>
    <row r="52" spans="1:9" ht="30" customHeight="1">
      <c r="A52" s="151"/>
      <c r="B52" s="431"/>
      <c r="C52" s="431"/>
      <c r="D52" s="433"/>
      <c r="E52" s="433"/>
      <c r="F52" s="127">
        <f>CALENDARIZACION!S32</f>
        <v>4</v>
      </c>
      <c r="G52" s="123">
        <f>CALENDARIZACION!S33</f>
        <v>1</v>
      </c>
      <c r="H52" s="127">
        <f>CALENDARIZACION!T32</f>
        <v>3</v>
      </c>
      <c r="I52" s="128">
        <f>CALENDARIZACION!U32</f>
        <v>0.25</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f>F43/D43</f>
        <v>1</v>
      </c>
      <c r="F71" s="426"/>
      <c r="G71" s="426"/>
      <c r="H71" s="426"/>
      <c r="I71" s="426"/>
    </row>
    <row r="72" spans="1:9">
      <c r="A72" s="154">
        <v>1</v>
      </c>
      <c r="B72" s="417"/>
      <c r="C72" s="417"/>
      <c r="D72" s="417"/>
      <c r="E72" s="426"/>
      <c r="F72" s="426"/>
      <c r="G72" s="426"/>
      <c r="H72" s="426"/>
      <c r="I72" s="426"/>
    </row>
    <row r="73" spans="1:9">
      <c r="B73" s="417" t="s">
        <v>276</v>
      </c>
      <c r="C73" s="417"/>
      <c r="D73" s="417"/>
      <c r="E73" s="426">
        <f>F44/D44</f>
        <v>0</v>
      </c>
      <c r="F73" s="426"/>
      <c r="G73" s="426"/>
      <c r="H73" s="426"/>
      <c r="I73" s="426"/>
    </row>
    <row r="74" spans="1:9">
      <c r="B74" s="417"/>
      <c r="C74" s="417"/>
      <c r="D74" s="417"/>
      <c r="E74" s="426"/>
      <c r="F74" s="426"/>
      <c r="G74" s="426"/>
      <c r="H74" s="426"/>
      <c r="I74" s="426"/>
    </row>
    <row r="75" spans="1:9" ht="12.75" customHeight="1">
      <c r="B75" s="417" t="s">
        <v>133</v>
      </c>
      <c r="C75" s="417"/>
      <c r="D75" s="417"/>
      <c r="E75" s="426">
        <f>F45/D45</f>
        <v>0</v>
      </c>
      <c r="F75" s="426"/>
      <c r="G75" s="426"/>
      <c r="H75" s="426"/>
      <c r="I75" s="426"/>
    </row>
    <row r="76" spans="1:9" ht="12.75" customHeight="1">
      <c r="B76" s="417"/>
      <c r="C76" s="417"/>
      <c r="D76" s="417"/>
      <c r="E76" s="426"/>
      <c r="F76" s="426"/>
      <c r="G76" s="426"/>
      <c r="H76" s="426"/>
      <c r="I76" s="426"/>
    </row>
    <row r="77" spans="1:9">
      <c r="B77" s="417" t="s">
        <v>277</v>
      </c>
      <c r="C77" s="417"/>
      <c r="D77" s="417"/>
      <c r="E77" s="426">
        <f>F46/D46</f>
        <v>0</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8">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abSelected="1" zoomScaleNormal="100" workbookViewId="0">
      <selection activeCell="A49" sqref="A49:I49"/>
    </sheetView>
  </sheetViews>
  <sheetFormatPr baseColWidth="10" defaultRowHeight="12.75"/>
  <cols>
    <col min="1" max="1" width="4.33203125" style="124" customWidth="1"/>
    <col min="2" max="3" width="15.83203125" style="124" customWidth="1"/>
    <col min="4" max="9" width="17.83203125" style="124" customWidth="1"/>
    <col min="10" max="16384" width="12" style="124"/>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517" t="s">
        <v>39</v>
      </c>
      <c r="C6" s="518"/>
      <c r="D6" s="519" t="str">
        <f>'FORMATO 2. POA - MIR'!D4:F4</f>
        <v xml:space="preserve">Órgano Interno de Control. </v>
      </c>
      <c r="E6" s="520"/>
      <c r="F6" s="517" t="s">
        <v>42</v>
      </c>
      <c r="G6" s="521"/>
      <c r="H6" s="522">
        <v>2026</v>
      </c>
      <c r="I6" s="522"/>
    </row>
    <row r="7" spans="2:9" ht="54" customHeight="1">
      <c r="B7" s="506" t="s">
        <v>40</v>
      </c>
      <c r="C7" s="507"/>
      <c r="D7" s="508" t="s">
        <v>432</v>
      </c>
      <c r="E7" s="509"/>
      <c r="F7" s="506" t="s">
        <v>43</v>
      </c>
      <c r="G7" s="510"/>
      <c r="H7" s="434" t="s">
        <v>278</v>
      </c>
      <c r="I7" s="434"/>
    </row>
    <row r="8" spans="2:9" ht="41.25" customHeight="1">
      <c r="B8" s="511" t="s">
        <v>41</v>
      </c>
      <c r="C8" s="512"/>
      <c r="D8" s="513" t="s">
        <v>296</v>
      </c>
      <c r="E8" s="514"/>
      <c r="F8" s="515" t="s">
        <v>44</v>
      </c>
      <c r="G8" s="516"/>
      <c r="H8" s="434" t="s">
        <v>407</v>
      </c>
      <c r="I8" s="434"/>
    </row>
    <row r="9" spans="2:9">
      <c r="B9" s="447" t="s">
        <v>89</v>
      </c>
      <c r="C9" s="447"/>
      <c r="D9" s="447"/>
      <c r="E9" s="447"/>
      <c r="F9" s="447"/>
      <c r="G9" s="447"/>
      <c r="H9" s="447"/>
      <c r="I9" s="447"/>
    </row>
    <row r="10" spans="2:9" ht="141" customHeight="1">
      <c r="B10" s="439" t="s">
        <v>90</v>
      </c>
      <c r="C10" s="439"/>
      <c r="D10" s="500" t="str">
        <f>'FORMATO 2. POA - MIR'!C9</f>
        <v>Acuerdo 1. Para un gobierno cercano, justo y honesto.</v>
      </c>
      <c r="E10" s="604"/>
      <c r="F10" s="442" t="s">
        <v>91</v>
      </c>
      <c r="G10" s="442"/>
      <c r="H10" s="602"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603"/>
    </row>
    <row r="11" spans="2:9" ht="117" customHeight="1">
      <c r="B11" s="442" t="s">
        <v>92</v>
      </c>
      <c r="C11" s="442"/>
      <c r="D11" s="500" t="str">
        <f>'FORMATO 2. POA - MIR'!C10</f>
        <v>Acuerdo 1. Zapotlán Seguro, con un Gobierno Transparente y Justo.</v>
      </c>
      <c r="E11" s="604"/>
      <c r="F11" s="442" t="s">
        <v>94</v>
      </c>
      <c r="G11" s="442"/>
      <c r="H11" s="602" t="str">
        <f>'FORMATO 2. POA - MIR'!E10</f>
        <v xml:space="preserve">1.3.1.1 Combatir la corrupción en la administración pública con una visión institucional de honestidad.
1.3.1.2 Fortalecer la administración pública en el municipio mediante el sistema anticorrupción.
</v>
      </c>
      <c r="I11" s="603"/>
    </row>
    <row r="12" spans="2:9" ht="126" customHeight="1">
      <c r="B12" s="526" t="s">
        <v>95</v>
      </c>
      <c r="C12" s="526"/>
      <c r="D12" s="601"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601"/>
      <c r="F12" s="442" t="s">
        <v>96</v>
      </c>
      <c r="G12" s="442"/>
      <c r="H12" s="602"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603"/>
    </row>
    <row r="13" spans="2:9" ht="15" customHeight="1">
      <c r="B13" s="326" t="s">
        <v>365</v>
      </c>
      <c r="C13" s="528"/>
      <c r="D13" s="528"/>
      <c r="E13" s="528"/>
      <c r="F13" s="528"/>
      <c r="G13" s="528"/>
      <c r="H13" s="528"/>
      <c r="I13" s="327"/>
    </row>
    <row r="14" spans="2:9">
      <c r="B14" s="439" t="s">
        <v>45</v>
      </c>
      <c r="C14" s="439"/>
      <c r="D14" s="439"/>
      <c r="E14" s="439"/>
      <c r="F14" s="439"/>
      <c r="G14" s="439"/>
      <c r="H14" s="439"/>
      <c r="I14" s="439"/>
    </row>
    <row r="15" spans="2:9" ht="30.75" customHeight="1">
      <c r="B15" s="466" t="str">
        <f>'FORMATO 2. POA - MIR'!B22</f>
        <v xml:space="preserve">C2 A2 Comités de Contraloría Social.  </v>
      </c>
      <c r="C15" s="466"/>
      <c r="D15" s="466"/>
      <c r="E15" s="466"/>
      <c r="F15" s="466"/>
      <c r="G15" s="466"/>
      <c r="H15" s="466"/>
      <c r="I15" s="466"/>
    </row>
    <row r="16" spans="2:9">
      <c r="B16" s="439" t="s">
        <v>48</v>
      </c>
      <c r="C16" s="439"/>
      <c r="D16" s="439"/>
      <c r="E16" s="439"/>
      <c r="F16" s="439"/>
      <c r="G16" s="439"/>
      <c r="H16" s="439"/>
      <c r="I16" s="439"/>
    </row>
    <row r="17" spans="2:9" ht="39" customHeight="1">
      <c r="B17" s="434" t="str">
        <f>'REPORTE TRIMESTRAL'!I7</f>
        <v>Promover la integración y funcionamiento de los Comités de Contraloría Social, con el fin de fomentar la participación ciudadana en la vigilancia, seguimiento y supervisión de la correcta aplicación de los recursos públicos y la ejecución de obras y programas municipales.</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str">
        <f>'REPORTE TRIMESTRAL'!J7</f>
        <v>(POPPSER )=(PCCSI/ POA) x100%</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59.25" customHeight="1">
      <c r="B23" s="523" t="s">
        <v>540</v>
      </c>
      <c r="C23" s="525"/>
      <c r="D23" s="538" t="s">
        <v>108</v>
      </c>
      <c r="E23" s="539"/>
      <c r="F23" s="523" t="str">
        <f>CALENDARIZACION!C35</f>
        <v xml:space="preserve">(POPPSER)Porcentaje de las obras públicas y programas sociales ejecutados con recurso federal, estatal, municipal durante el ejercicio fiscal. </v>
      </c>
      <c r="G23" s="525"/>
      <c r="H23" s="600" t="s">
        <v>484</v>
      </c>
      <c r="I23" s="525"/>
    </row>
    <row r="24" spans="2:9" ht="63.75" customHeight="1">
      <c r="B24" s="434" t="s">
        <v>541</v>
      </c>
      <c r="C24" s="434"/>
      <c r="D24" s="538" t="s">
        <v>108</v>
      </c>
      <c r="E24" s="539"/>
      <c r="F24" s="587" t="str">
        <f>CALENDARIZACION!D35</f>
        <v>(PCCSI) Porcentaje de Comités de Contraloría Social Instalados.</v>
      </c>
      <c r="G24" s="588"/>
      <c r="H24" s="600" t="s">
        <v>484</v>
      </c>
      <c r="I24" s="525"/>
    </row>
    <row r="25" spans="2:9" ht="68.25" customHeight="1">
      <c r="B25" s="434" t="s">
        <v>542</v>
      </c>
      <c r="C25" s="434"/>
      <c r="D25" s="538" t="s">
        <v>108</v>
      </c>
      <c r="E25" s="539"/>
      <c r="F25" s="554" t="str">
        <f>CALENDARIZACION!D36</f>
        <v xml:space="preserve"> (POA) Porcentaje de Obras Autorizadas</v>
      </c>
      <c r="G25" s="554"/>
      <c r="H25" s="600" t="s">
        <v>484</v>
      </c>
      <c r="I25" s="525"/>
    </row>
    <row r="26" spans="2:9" ht="12.75" customHeight="1">
      <c r="B26" s="584" t="s">
        <v>141</v>
      </c>
      <c r="C26" s="584"/>
      <c r="D26" s="584"/>
      <c r="E26" s="584"/>
      <c r="F26" s="584"/>
      <c r="G26" s="584"/>
      <c r="H26" s="584"/>
      <c r="I26" s="584"/>
    </row>
    <row r="27" spans="2:9" ht="15.75" customHeight="1">
      <c r="B27" s="585" t="s">
        <v>28</v>
      </c>
      <c r="C27" s="582"/>
      <c r="D27" s="580" t="s">
        <v>46</v>
      </c>
      <c r="E27" s="582"/>
      <c r="F27" s="585" t="s">
        <v>47</v>
      </c>
      <c r="G27" s="586"/>
      <c r="H27" s="586"/>
      <c r="I27" s="586"/>
    </row>
    <row r="28" spans="2:9" ht="18" customHeight="1">
      <c r="B28" s="523" t="s">
        <v>100</v>
      </c>
      <c r="C28" s="525"/>
      <c r="D28" s="545" t="s">
        <v>98</v>
      </c>
      <c r="E28" s="546"/>
      <c r="F28" s="545" t="s">
        <v>213</v>
      </c>
      <c r="G28" s="527"/>
      <c r="H28" s="527"/>
      <c r="I28" s="546"/>
    </row>
    <row r="29" spans="2:9" ht="18" customHeight="1">
      <c r="B29" s="580" t="s">
        <v>127</v>
      </c>
      <c r="C29" s="581"/>
      <c r="D29" s="581"/>
      <c r="E29" s="582"/>
      <c r="F29" s="583" t="s">
        <v>130</v>
      </c>
      <c r="G29" s="570"/>
      <c r="H29" s="570"/>
      <c r="I29" s="570"/>
    </row>
    <row r="30" spans="2:9" ht="13.5" customHeight="1">
      <c r="B30" s="542" t="s">
        <v>108</v>
      </c>
      <c r="C30" s="543"/>
      <c r="D30" s="543"/>
      <c r="E30" s="544"/>
      <c r="F30" s="545" t="s">
        <v>189</v>
      </c>
      <c r="G30" s="527"/>
      <c r="H30" s="527"/>
      <c r="I30" s="546"/>
    </row>
    <row r="31" spans="2:9" ht="15.75" customHeight="1">
      <c r="B31" s="606" t="s">
        <v>82</v>
      </c>
      <c r="C31" s="607"/>
      <c r="D31" s="607"/>
      <c r="E31" s="549"/>
      <c r="F31" s="608" t="s">
        <v>131</v>
      </c>
      <c r="G31" s="609"/>
      <c r="H31" s="609"/>
      <c r="I31" s="609"/>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595" t="s">
        <v>356</v>
      </c>
      <c r="C34" s="596"/>
      <c r="D34" s="596"/>
      <c r="E34" s="596"/>
      <c r="F34" s="597" t="s">
        <v>357</v>
      </c>
      <c r="G34" s="597"/>
      <c r="H34" s="597"/>
      <c r="I34" s="597"/>
    </row>
    <row r="35" spans="1:10">
      <c r="B35" s="550" t="s">
        <v>147</v>
      </c>
      <c r="C35" s="551"/>
      <c r="D35" s="598">
        <f>CALENDARIZACION!R35</f>
        <v>4</v>
      </c>
      <c r="E35" s="599"/>
      <c r="F35" s="519" t="s">
        <v>115</v>
      </c>
      <c r="G35" s="560"/>
      <c r="H35" s="561" t="s">
        <v>116</v>
      </c>
      <c r="I35" s="561"/>
    </row>
    <row r="36" spans="1:10">
      <c r="B36" s="550" t="s">
        <v>117</v>
      </c>
      <c r="C36" s="551"/>
      <c r="D36" s="552" t="s">
        <v>109</v>
      </c>
      <c r="E36" s="553"/>
      <c r="F36" s="508" t="s">
        <v>355</v>
      </c>
      <c r="G36" s="554"/>
      <c r="H36" s="445" t="s">
        <v>119</v>
      </c>
      <c r="I36" s="445"/>
    </row>
    <row r="37" spans="1:10">
      <c r="B37" s="550" t="s">
        <v>49</v>
      </c>
      <c r="C37" s="551"/>
      <c r="D37" s="552" t="s">
        <v>188</v>
      </c>
      <c r="E37" s="553"/>
      <c r="F37" s="508" t="s">
        <v>120</v>
      </c>
      <c r="G37" s="554"/>
      <c r="H37" s="446" t="s">
        <v>121</v>
      </c>
      <c r="I37" s="446"/>
    </row>
    <row r="38" spans="1:10">
      <c r="B38" s="569" t="s">
        <v>367</v>
      </c>
      <c r="C38" s="570"/>
      <c r="D38" s="570"/>
      <c r="E38" s="570"/>
      <c r="F38" s="570"/>
      <c r="G38" s="570"/>
      <c r="H38" s="570"/>
      <c r="I38" s="570"/>
    </row>
    <row r="39" spans="1:10">
      <c r="B39" s="571" t="s">
        <v>229</v>
      </c>
      <c r="C39" s="572"/>
      <c r="D39" s="572"/>
      <c r="E39" s="573"/>
      <c r="F39" s="574" t="s">
        <v>50</v>
      </c>
      <c r="G39" s="575"/>
      <c r="H39" s="442" t="s">
        <v>142</v>
      </c>
      <c r="I39" s="442"/>
    </row>
    <row r="40" spans="1:10">
      <c r="B40" s="443">
        <f>D43</f>
        <v>1</v>
      </c>
      <c r="C40" s="443"/>
      <c r="D40" s="443"/>
      <c r="E40" s="443"/>
      <c r="F40" s="576">
        <v>2026</v>
      </c>
      <c r="G40" s="576"/>
      <c r="H40" s="434" t="s">
        <v>112</v>
      </c>
      <c r="I40" s="434"/>
    </row>
    <row r="41" spans="1:10">
      <c r="B41" s="562" t="s">
        <v>145</v>
      </c>
      <c r="C41" s="563"/>
      <c r="D41" s="563"/>
      <c r="E41" s="563"/>
      <c r="F41" s="563"/>
      <c r="G41" s="563"/>
      <c r="H41" s="563"/>
      <c r="I41" s="564"/>
    </row>
    <row r="42" spans="1:10" ht="36">
      <c r="B42" s="565" t="s">
        <v>123</v>
      </c>
      <c r="C42" s="566"/>
      <c r="D42" s="142" t="s">
        <v>146</v>
      </c>
      <c r="E42" s="143" t="s">
        <v>85</v>
      </c>
      <c r="F42" s="567" t="s">
        <v>86</v>
      </c>
      <c r="G42" s="568"/>
      <c r="H42" s="115" t="s">
        <v>75</v>
      </c>
      <c r="I42" s="115" t="s">
        <v>76</v>
      </c>
    </row>
    <row r="43" spans="1:10">
      <c r="B43" s="519" t="s">
        <v>275</v>
      </c>
      <c r="C43" s="560"/>
      <c r="D43" s="117">
        <f>SUM(CALENDARIZACION!F35:H35)</f>
        <v>1</v>
      </c>
      <c r="E43" s="118">
        <v>0</v>
      </c>
      <c r="F43" s="435">
        <f>SUM(CALENDARIZACION!F36:H36)</f>
        <v>1</v>
      </c>
      <c r="G43" s="435"/>
      <c r="H43" s="145">
        <v>46027</v>
      </c>
      <c r="I43" s="145">
        <v>46386</v>
      </c>
      <c r="J43" s="129"/>
    </row>
    <row r="44" spans="1:10">
      <c r="B44" s="508" t="s">
        <v>276</v>
      </c>
      <c r="C44" s="554"/>
      <c r="D44" s="117">
        <f>SUM(CALENDARIZACION!I35:K35)</f>
        <v>1</v>
      </c>
      <c r="E44" s="120">
        <v>0</v>
      </c>
      <c r="F44" s="435">
        <f>SUM(CALENDARIZACION!I36:K36)</f>
        <v>0</v>
      </c>
      <c r="G44" s="435"/>
      <c r="H44" s="145"/>
      <c r="I44" s="145"/>
      <c r="J44" s="129"/>
    </row>
    <row r="45" spans="1:10">
      <c r="B45" s="508" t="s">
        <v>133</v>
      </c>
      <c r="C45" s="554"/>
      <c r="D45" s="117">
        <f>SUM(CALENDARIZACION!L35:N35)</f>
        <v>1</v>
      </c>
      <c r="E45" s="118">
        <v>0</v>
      </c>
      <c r="F45" s="435">
        <f>SUM(CALENDARIZACION!L36:N36)</f>
        <v>0</v>
      </c>
      <c r="G45" s="435"/>
      <c r="H45" s="145"/>
      <c r="I45" s="145"/>
    </row>
    <row r="46" spans="1:10">
      <c r="B46" s="577" t="s">
        <v>277</v>
      </c>
      <c r="C46" s="578"/>
      <c r="D46" s="121">
        <f>SUM(CALENDARIZACION!O35:Q35)</f>
        <v>1</v>
      </c>
      <c r="E46" s="122">
        <v>0</v>
      </c>
      <c r="F46" s="579">
        <f>SUM(CALENDARIZACION!O36:Q36)</f>
        <v>0</v>
      </c>
      <c r="G46" s="579"/>
      <c r="H46" s="145"/>
      <c r="I46" s="145"/>
    </row>
    <row r="47" spans="1:10" ht="24">
      <c r="B47" s="436" t="s">
        <v>363</v>
      </c>
      <c r="C47" s="436"/>
      <c r="D47" s="146">
        <f>CALENDARIZACION!R35</f>
        <v>4</v>
      </c>
      <c r="E47" s="146">
        <v>0</v>
      </c>
      <c r="F47" s="437">
        <f>CALENDARIZACION!R36</f>
        <v>1</v>
      </c>
      <c r="G47" s="437"/>
      <c r="H47" s="116" t="s">
        <v>148</v>
      </c>
      <c r="I47" s="147">
        <f>CALENDARIZACION!U35</f>
        <v>0.25</v>
      </c>
    </row>
    <row r="48" spans="1:10">
      <c r="A48" s="44"/>
      <c r="B48" s="44"/>
      <c r="C48" s="44"/>
      <c r="D48" s="44"/>
      <c r="E48" s="44"/>
      <c r="F48" s="44"/>
      <c r="G48" s="44"/>
      <c r="H48" s="44"/>
      <c r="I48" s="44"/>
    </row>
    <row r="49" spans="1:9" ht="18.75" customHeight="1">
      <c r="A49" s="44"/>
      <c r="B49" s="44"/>
      <c r="C49" s="44"/>
      <c r="D49" s="201"/>
      <c r="E49" s="202"/>
      <c r="F49" s="44"/>
      <c r="G49" s="44"/>
      <c r="H49" s="44"/>
      <c r="I49" s="44"/>
    </row>
    <row r="50" spans="1:9" ht="39" customHeight="1">
      <c r="B50" s="458" t="s">
        <v>160</v>
      </c>
      <c r="C50" s="439"/>
      <c r="D50" s="429" t="s">
        <v>52</v>
      </c>
      <c r="E50" s="429"/>
      <c r="F50" s="429" t="s">
        <v>154</v>
      </c>
      <c r="G50" s="429"/>
      <c r="H50" s="429"/>
      <c r="I50" s="429"/>
    </row>
    <row r="51" spans="1:9" ht="33.75" customHeight="1">
      <c r="B51" s="430" t="str">
        <f>D8</f>
        <v>PP- A2  C2</v>
      </c>
      <c r="C51" s="430"/>
      <c r="D51" s="432" t="str">
        <f>B15</f>
        <v xml:space="preserve">C2 A2 Comités de Contraloría Social.  </v>
      </c>
      <c r="E51" s="432"/>
      <c r="F51" s="125" t="s">
        <v>155</v>
      </c>
      <c r="G51" s="116" t="s">
        <v>156</v>
      </c>
      <c r="H51" s="125" t="s">
        <v>67</v>
      </c>
      <c r="I51" s="126" t="s">
        <v>68</v>
      </c>
    </row>
    <row r="52" spans="1:9" ht="30" customHeight="1">
      <c r="B52" s="431"/>
      <c r="C52" s="431"/>
      <c r="D52" s="433"/>
      <c r="E52" s="433"/>
      <c r="F52" s="127">
        <f>CALENDARIZACION!S35</f>
        <v>4</v>
      </c>
      <c r="G52" s="123">
        <f>CALENDARIZACION!S36</f>
        <v>1</v>
      </c>
      <c r="H52" s="127">
        <f>CALENDARIZACION!T35</f>
        <v>3</v>
      </c>
      <c r="I52" s="128">
        <f>CALENDARIZACION!U35</f>
        <v>0.25</v>
      </c>
    </row>
    <row r="53" spans="1:9" ht="20.25" customHeight="1">
      <c r="A53" s="130">
        <v>1</v>
      </c>
      <c r="B53" s="424">
        <v>0</v>
      </c>
      <c r="C53" s="424"/>
      <c r="D53" s="424"/>
      <c r="E53" s="424"/>
      <c r="F53" s="424"/>
      <c r="G53" s="424"/>
      <c r="H53" s="424"/>
      <c r="I53" s="424"/>
    </row>
    <row r="54" spans="1:9">
      <c r="A54" s="130">
        <v>1</v>
      </c>
      <c r="B54" s="424"/>
      <c r="C54" s="424"/>
      <c r="D54" s="424"/>
      <c r="E54" s="424"/>
      <c r="F54" s="424"/>
      <c r="G54" s="424"/>
      <c r="H54" s="424"/>
      <c r="I54" s="424"/>
    </row>
    <row r="55" spans="1:9">
      <c r="A55" s="130">
        <v>1</v>
      </c>
      <c r="B55" s="424"/>
      <c r="C55" s="424"/>
      <c r="D55" s="424"/>
      <c r="E55" s="424"/>
      <c r="F55" s="424"/>
      <c r="G55" s="424"/>
      <c r="H55" s="424"/>
      <c r="I55" s="424"/>
    </row>
    <row r="56" spans="1:9">
      <c r="A56" s="130">
        <v>1</v>
      </c>
      <c r="B56" s="424"/>
      <c r="C56" s="424"/>
      <c r="D56" s="424"/>
      <c r="E56" s="424"/>
      <c r="F56" s="424"/>
      <c r="G56" s="424"/>
      <c r="H56" s="424"/>
      <c r="I56" s="424"/>
    </row>
    <row r="57" spans="1:9">
      <c r="A57" s="130">
        <v>1</v>
      </c>
      <c r="B57" s="424"/>
      <c r="C57" s="424"/>
      <c r="D57" s="424"/>
      <c r="E57" s="424"/>
      <c r="F57" s="424"/>
      <c r="G57" s="424"/>
      <c r="H57" s="424"/>
      <c r="I57" s="424"/>
    </row>
    <row r="58" spans="1:9">
      <c r="A58" s="130">
        <v>1</v>
      </c>
      <c r="B58" s="424"/>
      <c r="C58" s="424"/>
      <c r="D58" s="424"/>
      <c r="E58" s="424"/>
      <c r="F58" s="424"/>
      <c r="G58" s="424"/>
      <c r="H58" s="424"/>
      <c r="I58" s="424"/>
    </row>
    <row r="59" spans="1:9">
      <c r="A59" s="130">
        <v>1</v>
      </c>
      <c r="B59" s="424"/>
      <c r="C59" s="424"/>
      <c r="D59" s="424"/>
      <c r="E59" s="424"/>
      <c r="F59" s="424"/>
      <c r="G59" s="424"/>
      <c r="H59" s="424"/>
      <c r="I59" s="424"/>
    </row>
    <row r="60" spans="1:9">
      <c r="A60" s="130">
        <v>1</v>
      </c>
      <c r="B60" s="424"/>
      <c r="C60" s="424"/>
      <c r="D60" s="424"/>
      <c r="E60" s="424"/>
      <c r="F60" s="424"/>
      <c r="G60" s="424"/>
      <c r="H60" s="424"/>
      <c r="I60" s="424"/>
    </row>
    <row r="61" spans="1:9">
      <c r="A61" s="130">
        <v>1</v>
      </c>
      <c r="B61" s="424"/>
      <c r="C61" s="424"/>
      <c r="D61" s="424"/>
      <c r="E61" s="424"/>
      <c r="F61" s="424"/>
      <c r="G61" s="424"/>
      <c r="H61" s="424"/>
      <c r="I61" s="424"/>
    </row>
    <row r="62" spans="1:9">
      <c r="A62" s="130">
        <v>1</v>
      </c>
      <c r="B62" s="424"/>
      <c r="C62" s="424"/>
      <c r="D62" s="424"/>
      <c r="E62" s="424"/>
      <c r="F62" s="424"/>
      <c r="G62" s="424"/>
      <c r="H62" s="424"/>
      <c r="I62" s="424"/>
    </row>
    <row r="63" spans="1:9">
      <c r="A63" s="130">
        <v>1</v>
      </c>
      <c r="B63" s="424"/>
      <c r="C63" s="424"/>
      <c r="D63" s="424"/>
      <c r="E63" s="424"/>
      <c r="F63" s="424"/>
      <c r="G63" s="424"/>
      <c r="H63" s="424"/>
      <c r="I63" s="424"/>
    </row>
    <row r="64" spans="1:9">
      <c r="A64" s="130">
        <v>1</v>
      </c>
      <c r="B64" s="424"/>
      <c r="C64" s="424"/>
      <c r="D64" s="424"/>
      <c r="E64" s="424"/>
      <c r="F64" s="424"/>
      <c r="G64" s="424"/>
      <c r="H64" s="424"/>
      <c r="I64" s="424"/>
    </row>
    <row r="65" spans="1:9">
      <c r="A65" s="130">
        <v>1</v>
      </c>
      <c r="B65" s="424"/>
      <c r="C65" s="424"/>
      <c r="D65" s="424"/>
      <c r="E65" s="424"/>
      <c r="F65" s="424"/>
      <c r="G65" s="424"/>
      <c r="H65" s="424"/>
      <c r="I65" s="424"/>
    </row>
    <row r="66" spans="1:9">
      <c r="A66" s="130">
        <v>1</v>
      </c>
      <c r="B66" s="424"/>
      <c r="C66" s="424"/>
      <c r="D66" s="424"/>
      <c r="E66" s="424"/>
      <c r="F66" s="424"/>
      <c r="G66" s="424"/>
      <c r="H66" s="424"/>
      <c r="I66" s="424"/>
    </row>
    <row r="67" spans="1:9">
      <c r="A67" s="130">
        <v>1</v>
      </c>
      <c r="B67" s="424"/>
      <c r="C67" s="424"/>
      <c r="D67" s="424"/>
      <c r="E67" s="424"/>
      <c r="F67" s="424"/>
      <c r="G67" s="424"/>
      <c r="H67" s="424"/>
      <c r="I67" s="424"/>
    </row>
    <row r="68" spans="1:9" ht="17.25" customHeight="1">
      <c r="A68" s="130">
        <v>1</v>
      </c>
      <c r="B68" s="424"/>
      <c r="C68" s="424"/>
      <c r="D68" s="424"/>
      <c r="E68" s="424"/>
      <c r="F68" s="424"/>
      <c r="G68" s="424"/>
      <c r="H68" s="424"/>
      <c r="I68" s="424"/>
    </row>
    <row r="69" spans="1:9">
      <c r="A69" s="130">
        <v>1</v>
      </c>
      <c r="B69" s="468" t="s">
        <v>283</v>
      </c>
      <c r="C69" s="468"/>
      <c r="D69" s="468"/>
      <c r="E69" s="468"/>
      <c r="F69" s="468"/>
      <c r="G69" s="468"/>
      <c r="H69" s="468"/>
      <c r="I69" s="468"/>
    </row>
    <row r="70" spans="1:9">
      <c r="A70" s="130">
        <v>1</v>
      </c>
      <c r="B70" s="468"/>
      <c r="C70" s="468"/>
      <c r="D70" s="468"/>
      <c r="E70" s="468"/>
      <c r="F70" s="468"/>
      <c r="G70" s="468"/>
      <c r="H70" s="468"/>
      <c r="I70" s="468"/>
    </row>
    <row r="71" spans="1:9">
      <c r="A71" s="130">
        <v>1</v>
      </c>
      <c r="B71" s="417" t="s">
        <v>275</v>
      </c>
      <c r="C71" s="417"/>
      <c r="D71" s="417"/>
      <c r="E71" s="426">
        <f>F43/D43</f>
        <v>1</v>
      </c>
      <c r="F71" s="426"/>
      <c r="G71" s="426"/>
      <c r="H71" s="426"/>
      <c r="I71" s="426"/>
    </row>
    <row r="72" spans="1:9">
      <c r="A72" s="130">
        <v>1</v>
      </c>
      <c r="B72" s="417"/>
      <c r="C72" s="417"/>
      <c r="D72" s="417"/>
      <c r="E72" s="426"/>
      <c r="F72" s="426"/>
      <c r="G72" s="426"/>
      <c r="H72" s="426"/>
      <c r="I72" s="426"/>
    </row>
    <row r="73" spans="1:9">
      <c r="B73" s="417" t="s">
        <v>276</v>
      </c>
      <c r="C73" s="417"/>
      <c r="D73" s="417"/>
      <c r="E73" s="426">
        <f>F44/D44</f>
        <v>0</v>
      </c>
      <c r="F73" s="426"/>
      <c r="G73" s="426"/>
      <c r="H73" s="426"/>
      <c r="I73" s="426"/>
    </row>
    <row r="74" spans="1:9">
      <c r="B74" s="417"/>
      <c r="C74" s="417"/>
      <c r="D74" s="417"/>
      <c r="E74" s="426"/>
      <c r="F74" s="426"/>
      <c r="G74" s="426"/>
      <c r="H74" s="426"/>
      <c r="I74" s="426"/>
    </row>
    <row r="75" spans="1:9" ht="12.75" customHeight="1">
      <c r="B75" s="417" t="s">
        <v>133</v>
      </c>
      <c r="C75" s="417"/>
      <c r="D75" s="417"/>
      <c r="E75" s="426">
        <f>F45/D45</f>
        <v>0</v>
      </c>
      <c r="F75" s="426"/>
      <c r="G75" s="426"/>
      <c r="H75" s="426"/>
      <c r="I75" s="426"/>
    </row>
    <row r="76" spans="1:9" ht="12.75" customHeight="1">
      <c r="B76" s="417"/>
      <c r="C76" s="417"/>
      <c r="D76" s="417"/>
      <c r="E76" s="426"/>
      <c r="F76" s="426"/>
      <c r="G76" s="426"/>
      <c r="H76" s="426"/>
      <c r="I76" s="426"/>
    </row>
    <row r="77" spans="1:9">
      <c r="B77" s="417" t="s">
        <v>277</v>
      </c>
      <c r="C77" s="417"/>
      <c r="D77" s="417"/>
      <c r="E77" s="426">
        <f>F46/D46</f>
        <v>0</v>
      </c>
      <c r="F77" s="426"/>
      <c r="G77" s="426"/>
      <c r="H77" s="426"/>
      <c r="I77" s="426"/>
    </row>
    <row r="78" spans="1:9">
      <c r="B78" s="417"/>
      <c r="C78" s="417"/>
      <c r="D78" s="417"/>
      <c r="E78" s="426"/>
      <c r="F78" s="426"/>
      <c r="G78" s="426"/>
      <c r="H78" s="426"/>
      <c r="I78" s="426"/>
    </row>
    <row r="79" spans="1:9">
      <c r="B79" s="605"/>
      <c r="C79" s="605"/>
      <c r="D79" s="605"/>
      <c r="E79" s="605"/>
      <c r="F79" s="605"/>
      <c r="G79" s="605"/>
      <c r="H79" s="605"/>
      <c r="I79" s="605"/>
    </row>
  </sheetData>
  <dataConsolidate/>
  <mergeCells count="118">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B2C-FCBC-4662-8367-0972F455E74A}">
  <dimension ref="A2:J79"/>
  <sheetViews>
    <sheetView topLeftCell="A19" zoomScaleNormal="100" workbookViewId="0">
      <selection activeCell="F23" sqref="F23:G23"/>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295</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ht="30.75" customHeight="1">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63.75" customHeight="1">
      <c r="B24" s="434"/>
      <c r="C24" s="434"/>
      <c r="D24" s="432" t="s">
        <v>108</v>
      </c>
      <c r="E24" s="432"/>
      <c r="F24" s="434" t="e">
        <f>CALENDARIZACION!#REF!</f>
        <v>#REF!</v>
      </c>
      <c r="G24" s="434"/>
      <c r="H24" s="501"/>
      <c r="I24" s="502"/>
    </row>
    <row r="25" spans="2:9" ht="68.2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f>CALENDARIZACION!R35</f>
        <v>4</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112</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53"/>
    </row>
    <row r="44" spans="1:10">
      <c r="B44" s="434" t="s">
        <v>276</v>
      </c>
      <c r="C44" s="434"/>
      <c r="D44" s="117" t="e">
        <f>SUM(CALENDARIZACION!#REF!)</f>
        <v>#REF!</v>
      </c>
      <c r="E44" s="120">
        <v>0</v>
      </c>
      <c r="F44" s="435" t="e">
        <f>SUM(CALENDARIZACION!#REF!)</f>
        <v>#REF!</v>
      </c>
      <c r="G44" s="435"/>
      <c r="H44" s="145"/>
      <c r="I44" s="145"/>
      <c r="J44" s="153"/>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84"/>
    </row>
    <row r="49" spans="1:9" ht="22.5" customHeight="1">
      <c r="A49" s="470"/>
      <c r="B49" s="470"/>
      <c r="C49" s="470"/>
      <c r="D49" s="470"/>
      <c r="E49" s="470"/>
      <c r="F49" s="470"/>
      <c r="G49" s="470"/>
      <c r="H49" s="470"/>
      <c r="I49" s="484"/>
    </row>
    <row r="50" spans="1:9" ht="39" customHeight="1">
      <c r="B50" s="458" t="s">
        <v>160</v>
      </c>
      <c r="C50" s="439"/>
      <c r="D50" s="429" t="s">
        <v>52</v>
      </c>
      <c r="E50" s="429"/>
      <c r="F50" s="429" t="s">
        <v>154</v>
      </c>
      <c r="G50" s="429"/>
      <c r="H50" s="429"/>
      <c r="I50" s="429"/>
    </row>
    <row r="51" spans="1:9" ht="33.75" customHeight="1">
      <c r="B51" s="430" t="str">
        <f>D8</f>
        <v>PP- A3  C2</v>
      </c>
      <c r="C51" s="430"/>
      <c r="D51" s="432" t="e">
        <f>B15</f>
        <v>#REF!</v>
      </c>
      <c r="E51" s="432"/>
      <c r="F51" s="125" t="s">
        <v>155</v>
      </c>
      <c r="G51" s="116" t="s">
        <v>156</v>
      </c>
      <c r="H51" s="125" t="s">
        <v>67</v>
      </c>
      <c r="I51" s="126" t="s">
        <v>68</v>
      </c>
    </row>
    <row r="52" spans="1:9" ht="30" customHeight="1">
      <c r="B52" s="430"/>
      <c r="C52" s="430"/>
      <c r="D52" s="432"/>
      <c r="E52" s="432"/>
      <c r="F52" s="148" t="e">
        <f>CALENDARIZACION!#REF!</f>
        <v>#REF!</v>
      </c>
      <c r="G52" s="119" t="e">
        <f>CALENDARIZACION!#REF!</f>
        <v>#REF!</v>
      </c>
      <c r="H52" s="148" t="e">
        <f>CALENDARIZACION!#REF!</f>
        <v>#REF!</v>
      </c>
      <c r="I52" s="149"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113C7DB-66A0-44D7-A6B7-962301B29E87}">
          <x14:formula1>
            <xm:f>'NO SE EDITA'!$J$3:$J$6</xm:f>
          </x14:formula1>
          <xm:sqref>F40:G40</xm:sqref>
        </x14:dataValidation>
        <x14:dataValidation type="list" allowBlank="1" showInputMessage="1" showErrorMessage="1" xr:uid="{A73C4E82-D475-4204-9F81-8858EBC8752A}">
          <x14:formula1>
            <xm:f>'NO SE EDITA'!$F$3:$F$4</xm:f>
          </x14:formula1>
          <xm:sqref>F30:I30</xm:sqref>
        </x14:dataValidation>
        <x14:dataValidation type="list" allowBlank="1" showInputMessage="1" showErrorMessage="1" xr:uid="{DC2716FB-572F-44E4-B7AC-EF64A71F2F23}">
          <x14:formula1>
            <xm:f>'NO SE EDITA'!$E$3:$E$4</xm:f>
          </x14:formula1>
          <xm:sqref>B30:E30</xm:sqref>
        </x14:dataValidation>
        <x14:dataValidation type="list" allowBlank="1" showInputMessage="1" showErrorMessage="1" xr:uid="{EE2F4027-6807-4AA3-8585-C9CB4DC617E5}">
          <x14:formula1>
            <xm:f>'NO SE EDITA'!$M$3:$M$4</xm:f>
          </x14:formula1>
          <xm:sqref>D37:E37</xm:sqref>
        </x14:dataValidation>
        <x14:dataValidation type="list" allowBlank="1" showInputMessage="1" showErrorMessage="1" xr:uid="{9F8680FF-0867-41FD-90E5-36DD3F28BE84}">
          <x14:formula1>
            <xm:f>'NO SE EDITA'!$B$3:$B$4</xm:f>
          </x14:formula1>
          <xm:sqref>B27:C28</xm:sqref>
        </x14:dataValidation>
        <x14:dataValidation type="list" allowBlank="1" showInputMessage="1" showErrorMessage="1" xr:uid="{66EC4525-2B01-45B9-86D6-CBC57B888B0D}">
          <x14:formula1>
            <xm:f>'NO SE EDITA'!$D$3:$D$4</xm:f>
          </x14:formula1>
          <xm:sqref>F28</xm:sqref>
        </x14:dataValidation>
        <x14:dataValidation type="list" allowBlank="1" showInputMessage="1" showErrorMessage="1" xr:uid="{1DE9A361-A437-42E9-8616-598874C26DDB}">
          <x14:formula1>
            <xm:f>'NO SE EDITA'!$H$3:$H$4</xm:f>
          </x14:formula1>
          <xm:sqref>F32:I32</xm:sqref>
        </x14:dataValidation>
        <x14:dataValidation type="list" allowBlank="1" showInputMessage="1" showErrorMessage="1" xr:uid="{B9EBD310-54FF-4E6C-862E-86406587D2DE}">
          <x14:formula1>
            <xm:f>'NO SE EDITA'!$G$3:$G$5</xm:f>
          </x14:formula1>
          <xm:sqref>B32:E32 D36:E36 H40:I40</xm:sqref>
        </x14:dataValidation>
        <x14:dataValidation type="list" allowBlank="1" showInputMessage="1" showErrorMessage="1" xr:uid="{D7DB4424-548B-4963-A46C-5B3B34FD3441}">
          <x14:formula1>
            <xm:f>'NO SE EDITA'!$C$3:$C$6</xm:f>
          </x14:formula1>
          <xm:sqref>D28:E28</xm:sqref>
        </x14:dataValidation>
        <x14:dataValidation type="list" allowBlank="1" showInputMessage="1" showErrorMessage="1" xr:uid="{E1B112B2-5D86-4552-BBAB-97BCFE18330E}">
          <x14:formula1>
            <xm:f>'NO SE EDITA'!$L$3:$L$6</xm:f>
          </x14:formula1>
          <xm:sqref>I43:I46</xm:sqref>
        </x14:dataValidation>
        <x14:dataValidation type="list" allowBlank="1" showInputMessage="1" showErrorMessage="1" xr:uid="{EF8FC3C3-D3E0-47E4-8B28-3D551BF48040}">
          <x14:formula1>
            <xm:f>'NO SE EDITA'!$K$3:$K$6</xm:f>
          </x14:formula1>
          <xm:sqref>H43:H46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5F75-8A23-4AB1-B8FF-D2F3DEB7BCA4}">
  <dimension ref="A2:J79"/>
  <sheetViews>
    <sheetView topLeftCell="A22" zoomScale="85" zoomScaleNormal="85" workbookViewId="0">
      <selection activeCell="H25" sqref="H25:I25"/>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297</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ht="30.75" customHeight="1">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63.75" customHeight="1">
      <c r="B24" s="434"/>
      <c r="C24" s="434"/>
      <c r="D24" s="432" t="s">
        <v>108</v>
      </c>
      <c r="E24" s="432"/>
      <c r="F24" s="434" t="e">
        <f>CALENDARIZACION!#REF!</f>
        <v>#REF!</v>
      </c>
      <c r="G24" s="434"/>
      <c r="H24" s="501"/>
      <c r="I24" s="502"/>
    </row>
    <row r="25" spans="2:9" ht="68.2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112</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44" t="s">
        <v>75</v>
      </c>
      <c r="I42" s="144" t="s">
        <v>76</v>
      </c>
    </row>
    <row r="43" spans="1:10">
      <c r="B43" s="434" t="s">
        <v>275</v>
      </c>
      <c r="C43" s="434"/>
      <c r="D43" s="117" t="e">
        <f>SUM(CALENDARIZACION!#REF!)</f>
        <v>#REF!</v>
      </c>
      <c r="E43" s="118">
        <v>0</v>
      </c>
      <c r="F43" s="435" t="e">
        <f>SUM(CALENDARIZACION!#REF!)</f>
        <v>#REF!</v>
      </c>
      <c r="G43" s="435"/>
      <c r="H43" s="145">
        <v>46027</v>
      </c>
      <c r="I43" s="145">
        <v>46386</v>
      </c>
      <c r="J43" s="153"/>
    </row>
    <row r="44" spans="1:10">
      <c r="B44" s="434" t="s">
        <v>276</v>
      </c>
      <c r="C44" s="434"/>
      <c r="D44" s="117" t="e">
        <f>SUM(CALENDARIZACION!#REF!)</f>
        <v>#REF!</v>
      </c>
      <c r="E44" s="120">
        <v>0</v>
      </c>
      <c r="F44" s="435" t="e">
        <f>SUM(CALENDARIZACION!#REF!)</f>
        <v>#REF!</v>
      </c>
      <c r="G44" s="435"/>
      <c r="H44" s="145"/>
      <c r="I44" s="145"/>
      <c r="J44" s="153"/>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 A4  C2</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{1213586F-A480-4A65-ABC2-A80CFED70FE0}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{134CCE4A-C023-43AE-AFCE-BC23E7EC3A4C}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{4AEF1AE9-D48C-4726-B576-AD0EB073E4A6}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{B8CF2622-4967-43AB-AE83-1C60FDD91B9A}</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1213586F-A480-4A65-ABC2-A80CFED70FE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34CCE4A-C023-43AE-AFCE-BC23E7EC3A4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AEF1AE9-D48C-4726-B576-AD0EB073E4A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8CF2622-4967-43AB-AE83-1C60FDD91B9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3C1EDC2-F1B6-4FB7-AEE0-F9E0D6155392}">
          <x14:formula1>
            <xm:f>'NO SE EDITA'!$K$3:$K$6</xm:f>
          </x14:formula1>
          <xm:sqref>H43:H46</xm:sqref>
        </x14:dataValidation>
        <x14:dataValidation type="list" allowBlank="1" showInputMessage="1" showErrorMessage="1" xr:uid="{A22B143C-4252-4B5E-B78F-8E1FEA81AB0C}">
          <x14:formula1>
            <xm:f>'NO SE EDITA'!$L$3:$L$6</xm:f>
          </x14:formula1>
          <xm:sqref>I43:I46</xm:sqref>
        </x14:dataValidation>
        <x14:dataValidation type="list" allowBlank="1" showInputMessage="1" showErrorMessage="1" xr:uid="{10A05B7A-5E07-46A4-878D-0CE53E4A6F25}">
          <x14:formula1>
            <xm:f>'NO SE EDITA'!$C$3:$C$6</xm:f>
          </x14:formula1>
          <xm:sqref>D28:E28</xm:sqref>
        </x14:dataValidation>
        <x14:dataValidation type="list" allowBlank="1" showInputMessage="1" showErrorMessage="1" xr:uid="{5A15A21C-A6FB-40F0-9A08-DF9D730162D9}">
          <x14:formula1>
            <xm:f>'NO SE EDITA'!$G$3:$G$5</xm:f>
          </x14:formula1>
          <xm:sqref>B32:E32 D36:E36 H40:I40</xm:sqref>
        </x14:dataValidation>
        <x14:dataValidation type="list" allowBlank="1" showInputMessage="1" showErrorMessage="1" xr:uid="{BF2D3D53-B0DC-45D5-AC60-9CDB53E431E7}">
          <x14:formula1>
            <xm:f>'NO SE EDITA'!$H$3:$H$4</xm:f>
          </x14:formula1>
          <xm:sqref>F32:I32</xm:sqref>
        </x14:dataValidation>
        <x14:dataValidation type="list" allowBlank="1" showInputMessage="1" showErrorMessage="1" xr:uid="{AAFBC5A7-E35D-4DB6-8B93-31100E9FFC5A}">
          <x14:formula1>
            <xm:f>'NO SE EDITA'!$D$3:$D$4</xm:f>
          </x14:formula1>
          <xm:sqref>F28</xm:sqref>
        </x14:dataValidation>
        <x14:dataValidation type="list" allowBlank="1" showInputMessage="1" showErrorMessage="1" xr:uid="{3C018068-43DE-45D1-9895-D4EB37DC0D49}">
          <x14:formula1>
            <xm:f>'NO SE EDITA'!$B$3:$B$4</xm:f>
          </x14:formula1>
          <xm:sqref>B27:C28</xm:sqref>
        </x14:dataValidation>
        <x14:dataValidation type="list" allowBlank="1" showInputMessage="1" showErrorMessage="1" xr:uid="{FA1432DC-259F-4781-8E73-0447B4E899AC}">
          <x14:formula1>
            <xm:f>'NO SE EDITA'!$M$3:$M$4</xm:f>
          </x14:formula1>
          <xm:sqref>D37:E37</xm:sqref>
        </x14:dataValidation>
        <x14:dataValidation type="list" allowBlank="1" showInputMessage="1" showErrorMessage="1" xr:uid="{239A9A25-191C-4BF9-BE66-9FDF3835F0D9}">
          <x14:formula1>
            <xm:f>'NO SE EDITA'!$E$3:$E$4</xm:f>
          </x14:formula1>
          <xm:sqref>B30:E30</xm:sqref>
        </x14:dataValidation>
        <x14:dataValidation type="list" allowBlank="1" showInputMessage="1" showErrorMessage="1" xr:uid="{010C0275-DD04-41FA-9C08-E44256059C09}">
          <x14:formula1>
            <xm:f>'NO SE EDITA'!$F$3:$F$4</xm:f>
          </x14:formula1>
          <xm:sqref>F30:I30</xm:sqref>
        </x14:dataValidation>
        <x14:dataValidation type="list" allowBlank="1" showInputMessage="1" showErrorMessage="1" xr:uid="{6482C32F-FAF9-4691-B0F4-2AC0460948BF}">
          <x14:formula1>
            <xm:f>'NO SE EDITA'!$J$3:$J$6</xm:f>
          </x14:formula1>
          <xm:sqref>F40:G40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B1E3-EAEB-4245-8B9F-8F5BD28BB7C9}">
  <dimension ref="A2:J79"/>
  <sheetViews>
    <sheetView zoomScaleNormal="100" workbookViewId="0">
      <selection activeCell="B32" sqref="B32:E32"/>
    </sheetView>
  </sheetViews>
  <sheetFormatPr baseColWidth="10" defaultRowHeight="12.75"/>
  <cols>
    <col min="1" max="1" width="4.33203125" style="124" customWidth="1"/>
    <col min="2" max="3" width="15.83203125" style="124" customWidth="1"/>
    <col min="4" max="9" width="17.83203125" style="124" customWidth="1"/>
    <col min="10" max="16384" width="12" style="124"/>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298</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ht="30.75" customHeight="1">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39"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63.75" customHeight="1">
      <c r="B24" s="434"/>
      <c r="C24" s="434"/>
      <c r="D24" s="432" t="s">
        <v>108</v>
      </c>
      <c r="E24" s="432"/>
      <c r="F24" s="434" t="e">
        <f>CALENDARIZACION!#REF!</f>
        <v>#REF!</v>
      </c>
      <c r="G24" s="434"/>
      <c r="H24" s="501"/>
      <c r="I24" s="502"/>
    </row>
    <row r="25" spans="2:9" ht="68.2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40" t="s">
        <v>82</v>
      </c>
      <c r="C31" s="441"/>
      <c r="D31" s="441"/>
      <c r="E31" s="441"/>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1" t="s">
        <v>356</v>
      </c>
      <c r="C34" s="441"/>
      <c r="D34" s="441"/>
      <c r="E34" s="441"/>
      <c r="F34" s="441" t="s">
        <v>357</v>
      </c>
      <c r="G34" s="441"/>
      <c r="H34" s="441"/>
      <c r="I34" s="441"/>
    </row>
    <row r="35" spans="1:10">
      <c r="B35" s="442" t="s">
        <v>147</v>
      </c>
      <c r="C35" s="442"/>
      <c r="D35" s="443" t="e">
        <f>CALENDARIZACION!#REF!</f>
        <v>#REF!</v>
      </c>
      <c r="E35" s="443"/>
      <c r="F35" s="434" t="s">
        <v>115</v>
      </c>
      <c r="G35" s="434"/>
      <c r="H35" s="449" t="s">
        <v>116</v>
      </c>
      <c r="I35" s="449"/>
    </row>
    <row r="36" spans="1:10">
      <c r="B36" s="442" t="s">
        <v>117</v>
      </c>
      <c r="C36" s="442"/>
      <c r="D36" s="432" t="s">
        <v>109</v>
      </c>
      <c r="E36" s="432"/>
      <c r="F36" s="434" t="s">
        <v>355</v>
      </c>
      <c r="G36" s="434"/>
      <c r="H36" s="445" t="s">
        <v>119</v>
      </c>
      <c r="I36" s="445"/>
    </row>
    <row r="37" spans="1:10">
      <c r="B37" s="442" t="s">
        <v>49</v>
      </c>
      <c r="C37" s="442"/>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112</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29"/>
    </row>
    <row r="44" spans="1:10">
      <c r="B44" s="434" t="s">
        <v>276</v>
      </c>
      <c r="C44" s="434"/>
      <c r="D44" s="117" t="e">
        <f>SUM(CALENDARIZACION!#REF!)</f>
        <v>#REF!</v>
      </c>
      <c r="E44" s="120">
        <v>0</v>
      </c>
      <c r="F44" s="435" t="e">
        <f>SUM(CALENDARIZACION!#REF!)</f>
        <v>#REF!</v>
      </c>
      <c r="G44" s="435"/>
      <c r="H44" s="145"/>
      <c r="I44" s="145"/>
      <c r="J44" s="129"/>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610"/>
      <c r="B48" s="610"/>
      <c r="C48" s="610"/>
      <c r="D48" s="610"/>
      <c r="E48" s="610"/>
      <c r="F48" s="610"/>
      <c r="G48" s="610"/>
      <c r="H48" s="610"/>
      <c r="I48" s="610"/>
    </row>
    <row r="49" spans="1:9" ht="22.5" customHeight="1">
      <c r="A49" s="610"/>
      <c r="B49" s="610"/>
      <c r="C49" s="610"/>
      <c r="D49" s="610"/>
      <c r="E49" s="610"/>
      <c r="F49" s="610"/>
      <c r="G49" s="610"/>
      <c r="H49" s="610"/>
      <c r="I49" s="610"/>
    </row>
    <row r="50" spans="1:9" ht="39" customHeight="1">
      <c r="B50" s="458" t="s">
        <v>160</v>
      </c>
      <c r="C50" s="439"/>
      <c r="D50" s="429" t="s">
        <v>52</v>
      </c>
      <c r="E50" s="429"/>
      <c r="F50" s="429" t="s">
        <v>154</v>
      </c>
      <c r="G50" s="429"/>
      <c r="H50" s="429"/>
      <c r="I50" s="429"/>
    </row>
    <row r="51" spans="1:9" ht="33.75" customHeight="1">
      <c r="B51" s="430" t="str">
        <f>D8</f>
        <v>PP- A5  C2</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30">
        <v>1</v>
      </c>
      <c r="B53" s="424">
        <v>0</v>
      </c>
      <c r="C53" s="424"/>
      <c r="D53" s="424"/>
      <c r="E53" s="424"/>
      <c r="F53" s="424"/>
      <c r="G53" s="424"/>
      <c r="H53" s="424"/>
      <c r="I53" s="424"/>
    </row>
    <row r="54" spans="1:9">
      <c r="A54" s="130">
        <v>1</v>
      </c>
      <c r="B54" s="424"/>
      <c r="C54" s="424"/>
      <c r="D54" s="424"/>
      <c r="E54" s="424"/>
      <c r="F54" s="424"/>
      <c r="G54" s="424"/>
      <c r="H54" s="424"/>
      <c r="I54" s="424"/>
    </row>
    <row r="55" spans="1:9">
      <c r="A55" s="130">
        <v>1</v>
      </c>
      <c r="B55" s="424"/>
      <c r="C55" s="424"/>
      <c r="D55" s="424"/>
      <c r="E55" s="424"/>
      <c r="F55" s="424"/>
      <c r="G55" s="424"/>
      <c r="H55" s="424"/>
      <c r="I55" s="424"/>
    </row>
    <row r="56" spans="1:9">
      <c r="A56" s="130">
        <v>1</v>
      </c>
      <c r="B56" s="424"/>
      <c r="C56" s="424"/>
      <c r="D56" s="424"/>
      <c r="E56" s="424"/>
      <c r="F56" s="424"/>
      <c r="G56" s="424"/>
      <c r="H56" s="424"/>
      <c r="I56" s="424"/>
    </row>
    <row r="57" spans="1:9">
      <c r="A57" s="130">
        <v>1</v>
      </c>
      <c r="B57" s="424"/>
      <c r="C57" s="424"/>
      <c r="D57" s="424"/>
      <c r="E57" s="424"/>
      <c r="F57" s="424"/>
      <c r="G57" s="424"/>
      <c r="H57" s="424"/>
      <c r="I57" s="424"/>
    </row>
    <row r="58" spans="1:9">
      <c r="A58" s="130">
        <v>1</v>
      </c>
      <c r="B58" s="424"/>
      <c r="C58" s="424"/>
      <c r="D58" s="424"/>
      <c r="E58" s="424"/>
      <c r="F58" s="424"/>
      <c r="G58" s="424"/>
      <c r="H58" s="424"/>
      <c r="I58" s="424"/>
    </row>
    <row r="59" spans="1:9">
      <c r="A59" s="130">
        <v>1</v>
      </c>
      <c r="B59" s="424"/>
      <c r="C59" s="424"/>
      <c r="D59" s="424"/>
      <c r="E59" s="424"/>
      <c r="F59" s="424"/>
      <c r="G59" s="424"/>
      <c r="H59" s="424"/>
      <c r="I59" s="424"/>
    </row>
    <row r="60" spans="1:9">
      <c r="A60" s="130">
        <v>1</v>
      </c>
      <c r="B60" s="424"/>
      <c r="C60" s="424"/>
      <c r="D60" s="424"/>
      <c r="E60" s="424"/>
      <c r="F60" s="424"/>
      <c r="G60" s="424"/>
      <c r="H60" s="424"/>
      <c r="I60" s="424"/>
    </row>
    <row r="61" spans="1:9">
      <c r="A61" s="130">
        <v>1</v>
      </c>
      <c r="B61" s="424"/>
      <c r="C61" s="424"/>
      <c r="D61" s="424"/>
      <c r="E61" s="424"/>
      <c r="F61" s="424"/>
      <c r="G61" s="424"/>
      <c r="H61" s="424"/>
      <c r="I61" s="424"/>
    </row>
    <row r="62" spans="1:9">
      <c r="A62" s="130">
        <v>1</v>
      </c>
      <c r="B62" s="424"/>
      <c r="C62" s="424"/>
      <c r="D62" s="424"/>
      <c r="E62" s="424"/>
      <c r="F62" s="424"/>
      <c r="G62" s="424"/>
      <c r="H62" s="424"/>
      <c r="I62" s="424"/>
    </row>
    <row r="63" spans="1:9">
      <c r="A63" s="130">
        <v>1</v>
      </c>
      <c r="B63" s="424"/>
      <c r="C63" s="424"/>
      <c r="D63" s="424"/>
      <c r="E63" s="424"/>
      <c r="F63" s="424"/>
      <c r="G63" s="424"/>
      <c r="H63" s="424"/>
      <c r="I63" s="424"/>
    </row>
    <row r="64" spans="1:9">
      <c r="A64" s="130">
        <v>1</v>
      </c>
      <c r="B64" s="424"/>
      <c r="C64" s="424"/>
      <c r="D64" s="424"/>
      <c r="E64" s="424"/>
      <c r="F64" s="424"/>
      <c r="G64" s="424"/>
      <c r="H64" s="424"/>
      <c r="I64" s="424"/>
    </row>
    <row r="65" spans="1:9">
      <c r="A65" s="130">
        <v>1</v>
      </c>
      <c r="B65" s="424"/>
      <c r="C65" s="424"/>
      <c r="D65" s="424"/>
      <c r="E65" s="424"/>
      <c r="F65" s="424"/>
      <c r="G65" s="424"/>
      <c r="H65" s="424"/>
      <c r="I65" s="424"/>
    </row>
    <row r="66" spans="1:9">
      <c r="A66" s="130">
        <v>1</v>
      </c>
      <c r="B66" s="424"/>
      <c r="C66" s="424"/>
      <c r="D66" s="424"/>
      <c r="E66" s="424"/>
      <c r="F66" s="424"/>
      <c r="G66" s="424"/>
      <c r="H66" s="424"/>
      <c r="I66" s="424"/>
    </row>
    <row r="67" spans="1:9">
      <c r="A67" s="130">
        <v>1</v>
      </c>
      <c r="B67" s="424"/>
      <c r="C67" s="424"/>
      <c r="D67" s="424"/>
      <c r="E67" s="424"/>
      <c r="F67" s="424"/>
      <c r="G67" s="424"/>
      <c r="H67" s="424"/>
      <c r="I67" s="424"/>
    </row>
    <row r="68" spans="1:9" ht="17.25" customHeight="1">
      <c r="A68" s="130">
        <v>1</v>
      </c>
      <c r="B68" s="424"/>
      <c r="C68" s="424"/>
      <c r="D68" s="424"/>
      <c r="E68" s="424"/>
      <c r="F68" s="424"/>
      <c r="G68" s="424"/>
      <c r="H68" s="424"/>
      <c r="I68" s="424"/>
    </row>
    <row r="69" spans="1:9">
      <c r="A69" s="130">
        <v>1</v>
      </c>
      <c r="B69" s="468" t="s">
        <v>283</v>
      </c>
      <c r="C69" s="468"/>
      <c r="D69" s="468"/>
      <c r="E69" s="468"/>
      <c r="F69" s="468"/>
      <c r="G69" s="468"/>
      <c r="H69" s="468"/>
      <c r="I69" s="468"/>
    </row>
    <row r="70" spans="1:9">
      <c r="A70" s="130">
        <v>1</v>
      </c>
      <c r="B70" s="468"/>
      <c r="C70" s="468"/>
      <c r="D70" s="468"/>
      <c r="E70" s="468"/>
      <c r="F70" s="468"/>
      <c r="G70" s="468"/>
      <c r="H70" s="468"/>
      <c r="I70" s="468"/>
    </row>
    <row r="71" spans="1:9">
      <c r="A71" s="130">
        <v>1</v>
      </c>
      <c r="B71" s="417" t="s">
        <v>275</v>
      </c>
      <c r="C71" s="417"/>
      <c r="D71" s="417"/>
      <c r="E71" s="426" t="e">
        <f>F43/D43</f>
        <v>#REF!</v>
      </c>
      <c r="F71" s="426"/>
      <c r="G71" s="426"/>
      <c r="H71" s="426"/>
      <c r="I71" s="426"/>
    </row>
    <row r="72" spans="1:9">
      <c r="A72" s="130">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605"/>
      <c r="C79" s="605"/>
      <c r="D79" s="605"/>
      <c r="E79" s="605"/>
      <c r="F79" s="605"/>
      <c r="G79" s="605"/>
      <c r="H79" s="605"/>
      <c r="I79" s="60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{3B8E0AF9-D572-498F-A4F8-C50801B07338}</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{CB823A4B-82B7-4DE4-ADAD-C53C9372BF8D}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{17A54BA2-FEE6-4C0C-B91A-7E74AE728F61}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{7E13E57F-3C98-4B06-B913-7B7F299AC37F}</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3B8E0AF9-D572-498F-A4F8-C50801B07338}">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B823A4B-82B7-4DE4-ADAD-C53C9372BF8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17A54BA2-FEE6-4C0C-B91A-7E74AE728F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E13E57F-3C98-4B06-B913-7B7F299AC37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5D36BC47-CC65-4EEA-8BBA-2EBFF47DF9F5}">
          <x14:formula1>
            <xm:f>'NO SE EDITA'!$J$3:$J$6</xm:f>
          </x14:formula1>
          <xm:sqref>F40:G40</xm:sqref>
        </x14:dataValidation>
        <x14:dataValidation type="list" allowBlank="1" showInputMessage="1" showErrorMessage="1" xr:uid="{780F7CB8-6273-4EDE-9255-8D17B7D81156}">
          <x14:formula1>
            <xm:f>'NO SE EDITA'!$F$3:$F$4</xm:f>
          </x14:formula1>
          <xm:sqref>F30:I30</xm:sqref>
        </x14:dataValidation>
        <x14:dataValidation type="list" allowBlank="1" showInputMessage="1" showErrorMessage="1" xr:uid="{412A9A1D-DEB7-40A3-825F-CC1436A0D602}">
          <x14:formula1>
            <xm:f>'NO SE EDITA'!$E$3:$E$4</xm:f>
          </x14:formula1>
          <xm:sqref>B30:E30</xm:sqref>
        </x14:dataValidation>
        <x14:dataValidation type="list" allowBlank="1" showInputMessage="1" showErrorMessage="1" xr:uid="{0BE3C51F-14D1-457B-BC62-DA10E2200934}">
          <x14:formula1>
            <xm:f>'NO SE EDITA'!$M$3:$M$4</xm:f>
          </x14:formula1>
          <xm:sqref>D37:E37</xm:sqref>
        </x14:dataValidation>
        <x14:dataValidation type="list" allowBlank="1" showInputMessage="1" showErrorMessage="1" xr:uid="{D1FC2BE3-8D9A-48B9-B95B-30EC081E4C98}">
          <x14:formula1>
            <xm:f>'NO SE EDITA'!$B$3:$B$4</xm:f>
          </x14:formula1>
          <xm:sqref>B27:C28</xm:sqref>
        </x14:dataValidation>
        <x14:dataValidation type="list" allowBlank="1" showInputMessage="1" showErrorMessage="1" xr:uid="{AA10F0AF-CDA7-4253-A15F-E99AD54FB613}">
          <x14:formula1>
            <xm:f>'NO SE EDITA'!$D$3:$D$4</xm:f>
          </x14:formula1>
          <xm:sqref>F28</xm:sqref>
        </x14:dataValidation>
        <x14:dataValidation type="list" allowBlank="1" showInputMessage="1" showErrorMessage="1" xr:uid="{90D23896-402E-436C-A24F-6046601C7968}">
          <x14:formula1>
            <xm:f>'NO SE EDITA'!$H$3:$H$4</xm:f>
          </x14:formula1>
          <xm:sqref>F32:I32</xm:sqref>
        </x14:dataValidation>
        <x14:dataValidation type="list" allowBlank="1" showInputMessage="1" showErrorMessage="1" xr:uid="{B93E97D0-6D7A-4D27-99FD-2F75F1FE4240}">
          <x14:formula1>
            <xm:f>'NO SE EDITA'!$G$3:$G$5</xm:f>
          </x14:formula1>
          <xm:sqref>B32:E32 D36:E36 H40:I40</xm:sqref>
        </x14:dataValidation>
        <x14:dataValidation type="list" allowBlank="1" showInputMessage="1" showErrorMessage="1" xr:uid="{FBD62E29-F8F8-4313-A488-D6BC399F35E4}">
          <x14:formula1>
            <xm:f>'NO SE EDITA'!$C$3:$C$6</xm:f>
          </x14:formula1>
          <xm:sqref>D28:E28</xm:sqref>
        </x14:dataValidation>
        <x14:dataValidation type="list" allowBlank="1" showInputMessage="1" showErrorMessage="1" xr:uid="{4EDB211D-7B43-45DE-BA2A-59FF24274C5C}">
          <x14:formula1>
            <xm:f>'NO SE EDITA'!$L$3:$L$6</xm:f>
          </x14:formula1>
          <xm:sqref>I43:I46</xm:sqref>
        </x14:dataValidation>
        <x14:dataValidation type="list" allowBlank="1" showInputMessage="1" showErrorMessage="1" xr:uid="{12D4D969-4233-4725-A8BE-4A06A40E5247}">
          <x14:formula1>
            <xm:f>'NO SE EDITA'!$K$3:$K$6</xm:f>
          </x14:formula1>
          <xm:sqref>H43:H46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27CF-F789-42C7-9197-36867FC89256}">
  <dimension ref="A2:J79"/>
  <sheetViews>
    <sheetView topLeftCell="A19" zoomScaleNormal="100" workbookViewId="0">
      <selection activeCell="H25" sqref="H25:I25"/>
    </sheetView>
  </sheetViews>
  <sheetFormatPr baseColWidth="10" defaultRowHeight="12.75"/>
  <cols>
    <col min="1" max="1" width="4.33203125" style="124" customWidth="1"/>
    <col min="2" max="3" width="15.83203125" style="124" customWidth="1"/>
    <col min="4" max="9" width="17.83203125" style="124" customWidth="1"/>
    <col min="10" max="16384" width="12" style="124"/>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301</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ht="30.75" customHeight="1">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72"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ht="18.75" customHeight="1">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63.75" customHeight="1">
      <c r="B24" s="434"/>
      <c r="C24" s="434"/>
      <c r="D24" s="432" t="s">
        <v>108</v>
      </c>
      <c r="E24" s="432"/>
      <c r="F24" s="434" t="e">
        <f>CALENDARIZACION!#REF!</f>
        <v>#REF!</v>
      </c>
      <c r="G24" s="434"/>
      <c r="H24" s="501"/>
      <c r="I24" s="502"/>
    </row>
    <row r="25" spans="2:9" ht="68.2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112</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29"/>
    </row>
    <row r="44" spans="1:10">
      <c r="B44" s="434" t="s">
        <v>276</v>
      </c>
      <c r="C44" s="434"/>
      <c r="D44" s="117" t="e">
        <f>SUM(CALENDARIZACION!#REF!)</f>
        <v>#REF!</v>
      </c>
      <c r="E44" s="120">
        <v>0</v>
      </c>
      <c r="F44" s="435" t="e">
        <f>SUM(CALENDARIZACION!#REF!)</f>
        <v>#REF!</v>
      </c>
      <c r="G44" s="435"/>
      <c r="H44" s="145"/>
      <c r="I44" s="145"/>
      <c r="J44" s="129"/>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610"/>
      <c r="B48" s="610"/>
      <c r="C48" s="610"/>
      <c r="D48" s="610"/>
      <c r="E48" s="610"/>
      <c r="F48" s="610"/>
      <c r="G48" s="610"/>
      <c r="H48" s="610"/>
      <c r="I48" s="610"/>
    </row>
    <row r="49" spans="1:9" ht="22.5" customHeight="1">
      <c r="A49" s="610"/>
      <c r="B49" s="610"/>
      <c r="C49" s="610"/>
      <c r="D49" s="610"/>
      <c r="E49" s="610"/>
      <c r="F49" s="610"/>
      <c r="G49" s="610"/>
      <c r="H49" s="610"/>
      <c r="I49" s="610"/>
    </row>
    <row r="50" spans="1:9" ht="39" customHeight="1">
      <c r="B50" s="458" t="s">
        <v>160</v>
      </c>
      <c r="C50" s="439"/>
      <c r="D50" s="429" t="s">
        <v>52</v>
      </c>
      <c r="E50" s="429"/>
      <c r="F50" s="429" t="s">
        <v>154</v>
      </c>
      <c r="G50" s="429"/>
      <c r="H50" s="429"/>
      <c r="I50" s="429"/>
    </row>
    <row r="51" spans="1:9" ht="33.75" customHeight="1">
      <c r="B51" s="430" t="str">
        <f>D8</f>
        <v>PP- A6  C2</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30">
        <v>1</v>
      </c>
      <c r="B53" s="424">
        <v>0</v>
      </c>
      <c r="C53" s="424"/>
      <c r="D53" s="424"/>
      <c r="E53" s="424"/>
      <c r="F53" s="424"/>
      <c r="G53" s="424"/>
      <c r="H53" s="424"/>
      <c r="I53" s="424"/>
    </row>
    <row r="54" spans="1:9">
      <c r="A54" s="130">
        <v>1</v>
      </c>
      <c r="B54" s="424"/>
      <c r="C54" s="424"/>
      <c r="D54" s="424"/>
      <c r="E54" s="424"/>
      <c r="F54" s="424"/>
      <c r="G54" s="424"/>
      <c r="H54" s="424"/>
      <c r="I54" s="424"/>
    </row>
    <row r="55" spans="1:9">
      <c r="A55" s="130">
        <v>1</v>
      </c>
      <c r="B55" s="424"/>
      <c r="C55" s="424"/>
      <c r="D55" s="424"/>
      <c r="E55" s="424"/>
      <c r="F55" s="424"/>
      <c r="G55" s="424"/>
      <c r="H55" s="424"/>
      <c r="I55" s="424"/>
    </row>
    <row r="56" spans="1:9">
      <c r="A56" s="130">
        <v>1</v>
      </c>
      <c r="B56" s="424"/>
      <c r="C56" s="424"/>
      <c r="D56" s="424"/>
      <c r="E56" s="424"/>
      <c r="F56" s="424"/>
      <c r="G56" s="424"/>
      <c r="H56" s="424"/>
      <c r="I56" s="424"/>
    </row>
    <row r="57" spans="1:9">
      <c r="A57" s="130">
        <v>1</v>
      </c>
      <c r="B57" s="424"/>
      <c r="C57" s="424"/>
      <c r="D57" s="424"/>
      <c r="E57" s="424"/>
      <c r="F57" s="424"/>
      <c r="G57" s="424"/>
      <c r="H57" s="424"/>
      <c r="I57" s="424"/>
    </row>
    <row r="58" spans="1:9">
      <c r="A58" s="130">
        <v>1</v>
      </c>
      <c r="B58" s="424"/>
      <c r="C58" s="424"/>
      <c r="D58" s="424"/>
      <c r="E58" s="424"/>
      <c r="F58" s="424"/>
      <c r="G58" s="424"/>
      <c r="H58" s="424"/>
      <c r="I58" s="424"/>
    </row>
    <row r="59" spans="1:9">
      <c r="A59" s="130">
        <v>1</v>
      </c>
      <c r="B59" s="424"/>
      <c r="C59" s="424"/>
      <c r="D59" s="424"/>
      <c r="E59" s="424"/>
      <c r="F59" s="424"/>
      <c r="G59" s="424"/>
      <c r="H59" s="424"/>
      <c r="I59" s="424"/>
    </row>
    <row r="60" spans="1:9">
      <c r="A60" s="130">
        <v>1</v>
      </c>
      <c r="B60" s="424"/>
      <c r="C60" s="424"/>
      <c r="D60" s="424"/>
      <c r="E60" s="424"/>
      <c r="F60" s="424"/>
      <c r="G60" s="424"/>
      <c r="H60" s="424"/>
      <c r="I60" s="424"/>
    </row>
    <row r="61" spans="1:9">
      <c r="A61" s="130">
        <v>1</v>
      </c>
      <c r="B61" s="424"/>
      <c r="C61" s="424"/>
      <c r="D61" s="424"/>
      <c r="E61" s="424"/>
      <c r="F61" s="424"/>
      <c r="G61" s="424"/>
      <c r="H61" s="424"/>
      <c r="I61" s="424"/>
    </row>
    <row r="62" spans="1:9">
      <c r="A62" s="130">
        <v>1</v>
      </c>
      <c r="B62" s="424"/>
      <c r="C62" s="424"/>
      <c r="D62" s="424"/>
      <c r="E62" s="424"/>
      <c r="F62" s="424"/>
      <c r="G62" s="424"/>
      <c r="H62" s="424"/>
      <c r="I62" s="424"/>
    </row>
    <row r="63" spans="1:9">
      <c r="A63" s="130">
        <v>1</v>
      </c>
      <c r="B63" s="424"/>
      <c r="C63" s="424"/>
      <c r="D63" s="424"/>
      <c r="E63" s="424"/>
      <c r="F63" s="424"/>
      <c r="G63" s="424"/>
      <c r="H63" s="424"/>
      <c r="I63" s="424"/>
    </row>
    <row r="64" spans="1:9">
      <c r="A64" s="130">
        <v>1</v>
      </c>
      <c r="B64" s="424"/>
      <c r="C64" s="424"/>
      <c r="D64" s="424"/>
      <c r="E64" s="424"/>
      <c r="F64" s="424"/>
      <c r="G64" s="424"/>
      <c r="H64" s="424"/>
      <c r="I64" s="424"/>
    </row>
    <row r="65" spans="1:9">
      <c r="A65" s="130">
        <v>1</v>
      </c>
      <c r="B65" s="424"/>
      <c r="C65" s="424"/>
      <c r="D65" s="424"/>
      <c r="E65" s="424"/>
      <c r="F65" s="424"/>
      <c r="G65" s="424"/>
      <c r="H65" s="424"/>
      <c r="I65" s="424"/>
    </row>
    <row r="66" spans="1:9">
      <c r="A66" s="130">
        <v>1</v>
      </c>
      <c r="B66" s="424"/>
      <c r="C66" s="424"/>
      <c r="D66" s="424"/>
      <c r="E66" s="424"/>
      <c r="F66" s="424"/>
      <c r="G66" s="424"/>
      <c r="H66" s="424"/>
      <c r="I66" s="424"/>
    </row>
    <row r="67" spans="1:9">
      <c r="A67" s="130">
        <v>1</v>
      </c>
      <c r="B67" s="424"/>
      <c r="C67" s="424"/>
      <c r="D67" s="424"/>
      <c r="E67" s="424"/>
      <c r="F67" s="424"/>
      <c r="G67" s="424"/>
      <c r="H67" s="424"/>
      <c r="I67" s="424"/>
    </row>
    <row r="68" spans="1:9" ht="17.25" customHeight="1">
      <c r="A68" s="130">
        <v>1</v>
      </c>
      <c r="B68" s="424"/>
      <c r="C68" s="424"/>
      <c r="D68" s="424"/>
      <c r="E68" s="424"/>
      <c r="F68" s="424"/>
      <c r="G68" s="424"/>
      <c r="H68" s="424"/>
      <c r="I68" s="424"/>
    </row>
    <row r="69" spans="1:9">
      <c r="A69" s="130">
        <v>1</v>
      </c>
      <c r="B69" s="468" t="s">
        <v>283</v>
      </c>
      <c r="C69" s="468"/>
      <c r="D69" s="468"/>
      <c r="E69" s="468"/>
      <c r="F69" s="468"/>
      <c r="G69" s="468"/>
      <c r="H69" s="468"/>
      <c r="I69" s="468"/>
    </row>
    <row r="70" spans="1:9">
      <c r="A70" s="130">
        <v>1</v>
      </c>
      <c r="B70" s="468"/>
      <c r="C70" s="468"/>
      <c r="D70" s="468"/>
      <c r="E70" s="468"/>
      <c r="F70" s="468"/>
      <c r="G70" s="468"/>
      <c r="H70" s="468"/>
      <c r="I70" s="468"/>
    </row>
    <row r="71" spans="1:9">
      <c r="A71" s="130">
        <v>1</v>
      </c>
      <c r="B71" s="417" t="s">
        <v>275</v>
      </c>
      <c r="C71" s="417"/>
      <c r="D71" s="417"/>
      <c r="E71" s="426" t="e">
        <f>F43/D43</f>
        <v>#REF!</v>
      </c>
      <c r="F71" s="426"/>
      <c r="G71" s="426"/>
      <c r="H71" s="426"/>
      <c r="I71" s="426"/>
    </row>
    <row r="72" spans="1:9">
      <c r="A72" s="130">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605"/>
      <c r="C79" s="605"/>
      <c r="D79" s="605"/>
      <c r="E79" s="605"/>
      <c r="F79" s="605"/>
      <c r="G79" s="605"/>
      <c r="H79" s="605"/>
      <c r="I79" s="60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{EE71793C-BF06-44EE-BDEB-2E656867ED6E}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{01B41BC3-9474-4AB4-9232-7B92C9A5178C}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{172B630C-C0FB-4866-B719-496626802B59}</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{86F81C46-2A0E-418E-8EE0-9B536B5629C3}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EE71793C-BF06-44EE-BDEB-2E656867ED6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01B41BC3-9474-4AB4-9232-7B92C9A5178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172B630C-C0FB-4866-B719-496626802B59}">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6F81C46-2A0E-418E-8EE0-9B536B5629C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452CF2A1-DB56-42CF-849E-74D309502D1C}">
          <x14:formula1>
            <xm:f>'NO SE EDITA'!$K$3:$K$6</xm:f>
          </x14:formula1>
          <xm:sqref>H43:H46</xm:sqref>
        </x14:dataValidation>
        <x14:dataValidation type="list" allowBlank="1" showInputMessage="1" showErrorMessage="1" xr:uid="{8DBA7C2E-62FB-44F5-A516-B9B330ED9314}">
          <x14:formula1>
            <xm:f>'NO SE EDITA'!$L$3:$L$6</xm:f>
          </x14:formula1>
          <xm:sqref>I43:I46</xm:sqref>
        </x14:dataValidation>
        <x14:dataValidation type="list" allowBlank="1" showInputMessage="1" showErrorMessage="1" xr:uid="{36BEDB57-9430-47E2-AF8C-F7B52A5CE842}">
          <x14:formula1>
            <xm:f>'NO SE EDITA'!$C$3:$C$6</xm:f>
          </x14:formula1>
          <xm:sqref>D28:E28</xm:sqref>
        </x14:dataValidation>
        <x14:dataValidation type="list" allowBlank="1" showInputMessage="1" showErrorMessage="1" xr:uid="{1216AAB4-BD53-4C20-9122-67EE899CBA96}">
          <x14:formula1>
            <xm:f>'NO SE EDITA'!$G$3:$G$5</xm:f>
          </x14:formula1>
          <xm:sqref>B32:E32 D36:E36 H40:I40</xm:sqref>
        </x14:dataValidation>
        <x14:dataValidation type="list" allowBlank="1" showInputMessage="1" showErrorMessage="1" xr:uid="{54D3326B-FD23-421F-9B91-EB6A34B7DAF7}">
          <x14:formula1>
            <xm:f>'NO SE EDITA'!$H$3:$H$4</xm:f>
          </x14:formula1>
          <xm:sqref>F32:I32</xm:sqref>
        </x14:dataValidation>
        <x14:dataValidation type="list" allowBlank="1" showInputMessage="1" showErrorMessage="1" xr:uid="{81D4B6BF-3027-4CCF-8630-21A35CC8B19A}">
          <x14:formula1>
            <xm:f>'NO SE EDITA'!$D$3:$D$4</xm:f>
          </x14:formula1>
          <xm:sqref>F28</xm:sqref>
        </x14:dataValidation>
        <x14:dataValidation type="list" allowBlank="1" showInputMessage="1" showErrorMessage="1" xr:uid="{C02C8D80-839A-4DA1-A782-4A65420AE828}">
          <x14:formula1>
            <xm:f>'NO SE EDITA'!$B$3:$B$4</xm:f>
          </x14:formula1>
          <xm:sqref>B27:C28</xm:sqref>
        </x14:dataValidation>
        <x14:dataValidation type="list" allowBlank="1" showInputMessage="1" showErrorMessage="1" xr:uid="{FD7D808B-F865-4F7C-B5A6-BB79AEEACA06}">
          <x14:formula1>
            <xm:f>'NO SE EDITA'!$M$3:$M$4</xm:f>
          </x14:formula1>
          <xm:sqref>D37:E37</xm:sqref>
        </x14:dataValidation>
        <x14:dataValidation type="list" allowBlank="1" showInputMessage="1" showErrorMessage="1" xr:uid="{7E5B99E0-6644-4091-9E46-5709FCF04070}">
          <x14:formula1>
            <xm:f>'NO SE EDITA'!$E$3:$E$4</xm:f>
          </x14:formula1>
          <xm:sqref>B30:E30</xm:sqref>
        </x14:dataValidation>
        <x14:dataValidation type="list" allowBlank="1" showInputMessage="1" showErrorMessage="1" xr:uid="{2629E20B-84BA-4EFE-A5AF-530D4BD1AD3F}">
          <x14:formula1>
            <xm:f>'NO SE EDITA'!$F$3:$F$4</xm:f>
          </x14:formula1>
          <xm:sqref>F30:I30</xm:sqref>
        </x14:dataValidation>
        <x14:dataValidation type="list" allowBlank="1" showInputMessage="1" showErrorMessage="1" xr:uid="{02B01D90-6A02-49E4-906C-E1BBE2E48882}">
          <x14:formula1>
            <xm:f>'NO SE EDITA'!$J$3:$J$6</xm:f>
          </x14:formula1>
          <xm:sqref>F40:G40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BF261-813E-4C89-A43E-E1E8F27C0A1A}">
  <dimension ref="A2:J79"/>
  <sheetViews>
    <sheetView topLeftCell="A22" zoomScaleNormal="100" workbookViewId="0">
      <selection activeCell="H25" sqref="H25:I25"/>
    </sheetView>
  </sheetViews>
  <sheetFormatPr baseColWidth="10" defaultRowHeight="12.75"/>
  <cols>
    <col min="1" max="1" width="4.33203125" style="124" customWidth="1"/>
    <col min="2" max="5" width="15.83203125" style="124" customWidth="1"/>
    <col min="6" max="9" width="17.83203125" style="124" customWidth="1"/>
    <col min="10" max="16384" width="12" style="124"/>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300</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ht="30.75" customHeight="1">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72"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ht="18.75" customHeight="1">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63.75" customHeight="1">
      <c r="B24" s="434"/>
      <c r="C24" s="434"/>
      <c r="D24" s="432" t="s">
        <v>108</v>
      </c>
      <c r="E24" s="432"/>
      <c r="F24" s="434" t="e">
        <f>CALENDARIZACION!#REF!</f>
        <v>#REF!</v>
      </c>
      <c r="G24" s="434"/>
      <c r="H24" s="501"/>
      <c r="I24" s="502"/>
    </row>
    <row r="25" spans="2:9" ht="68.2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112</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29"/>
    </row>
    <row r="44" spans="1:10">
      <c r="B44" s="434" t="s">
        <v>276</v>
      </c>
      <c r="C44" s="434"/>
      <c r="D44" s="117" t="e">
        <f>SUM(CALENDARIZACION!#REF!)</f>
        <v>#REF!</v>
      </c>
      <c r="E44" s="120">
        <v>0</v>
      </c>
      <c r="F44" s="435" t="e">
        <f>SUM(CALENDARIZACION!#REF!)</f>
        <v>#REF!</v>
      </c>
      <c r="G44" s="435"/>
      <c r="H44" s="145"/>
      <c r="I44" s="145"/>
      <c r="J44" s="129"/>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610"/>
      <c r="B48" s="610"/>
      <c r="C48" s="610"/>
      <c r="D48" s="610"/>
      <c r="E48" s="610"/>
      <c r="F48" s="610"/>
      <c r="G48" s="610"/>
      <c r="H48" s="610"/>
      <c r="I48" s="610"/>
    </row>
    <row r="49" spans="1:9" ht="22.5" customHeight="1">
      <c r="A49" s="610"/>
      <c r="B49" s="610"/>
      <c r="C49" s="610"/>
      <c r="D49" s="610"/>
      <c r="E49" s="610"/>
      <c r="F49" s="610"/>
      <c r="G49" s="610"/>
      <c r="H49" s="610"/>
      <c r="I49" s="610"/>
    </row>
    <row r="50" spans="1:9" ht="39" customHeight="1">
      <c r="B50" s="427" t="s">
        <v>160</v>
      </c>
      <c r="C50" s="611"/>
      <c r="D50" s="429" t="s">
        <v>52</v>
      </c>
      <c r="E50" s="429"/>
      <c r="F50" s="429" t="s">
        <v>154</v>
      </c>
      <c r="G50" s="429"/>
      <c r="H50" s="429"/>
      <c r="I50" s="429"/>
    </row>
    <row r="51" spans="1:9" ht="33.75" customHeight="1">
      <c r="B51" s="430" t="str">
        <f>D8</f>
        <v>PP- A7  C2</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30">
        <v>1</v>
      </c>
      <c r="B53" s="424">
        <v>0</v>
      </c>
      <c r="C53" s="424"/>
      <c r="D53" s="424"/>
      <c r="E53" s="424"/>
      <c r="F53" s="424"/>
      <c r="G53" s="424"/>
      <c r="H53" s="424"/>
      <c r="I53" s="424"/>
    </row>
    <row r="54" spans="1:9">
      <c r="A54" s="130">
        <v>1</v>
      </c>
      <c r="B54" s="424"/>
      <c r="C54" s="424"/>
      <c r="D54" s="424"/>
      <c r="E54" s="424"/>
      <c r="F54" s="424"/>
      <c r="G54" s="424"/>
      <c r="H54" s="424"/>
      <c r="I54" s="424"/>
    </row>
    <row r="55" spans="1:9">
      <c r="A55" s="130">
        <v>1</v>
      </c>
      <c r="B55" s="424"/>
      <c r="C55" s="424"/>
      <c r="D55" s="424"/>
      <c r="E55" s="424"/>
      <c r="F55" s="424"/>
      <c r="G55" s="424"/>
      <c r="H55" s="424"/>
      <c r="I55" s="424"/>
    </row>
    <row r="56" spans="1:9">
      <c r="A56" s="130">
        <v>1</v>
      </c>
      <c r="B56" s="424"/>
      <c r="C56" s="424"/>
      <c r="D56" s="424"/>
      <c r="E56" s="424"/>
      <c r="F56" s="424"/>
      <c r="G56" s="424"/>
      <c r="H56" s="424"/>
      <c r="I56" s="424"/>
    </row>
    <row r="57" spans="1:9">
      <c r="A57" s="130">
        <v>1</v>
      </c>
      <c r="B57" s="424"/>
      <c r="C57" s="424"/>
      <c r="D57" s="424"/>
      <c r="E57" s="424"/>
      <c r="F57" s="424"/>
      <c r="G57" s="424"/>
      <c r="H57" s="424"/>
      <c r="I57" s="424"/>
    </row>
    <row r="58" spans="1:9">
      <c r="A58" s="130">
        <v>1</v>
      </c>
      <c r="B58" s="424"/>
      <c r="C58" s="424"/>
      <c r="D58" s="424"/>
      <c r="E58" s="424"/>
      <c r="F58" s="424"/>
      <c r="G58" s="424"/>
      <c r="H58" s="424"/>
      <c r="I58" s="424"/>
    </row>
    <row r="59" spans="1:9">
      <c r="A59" s="130">
        <v>1</v>
      </c>
      <c r="B59" s="424"/>
      <c r="C59" s="424"/>
      <c r="D59" s="424"/>
      <c r="E59" s="424"/>
      <c r="F59" s="424"/>
      <c r="G59" s="424"/>
      <c r="H59" s="424"/>
      <c r="I59" s="424"/>
    </row>
    <row r="60" spans="1:9">
      <c r="A60" s="130">
        <v>1</v>
      </c>
      <c r="B60" s="424"/>
      <c r="C60" s="424"/>
      <c r="D60" s="424"/>
      <c r="E60" s="424"/>
      <c r="F60" s="424"/>
      <c r="G60" s="424"/>
      <c r="H60" s="424"/>
      <c r="I60" s="424"/>
    </row>
    <row r="61" spans="1:9">
      <c r="A61" s="130">
        <v>1</v>
      </c>
      <c r="B61" s="424"/>
      <c r="C61" s="424"/>
      <c r="D61" s="424"/>
      <c r="E61" s="424"/>
      <c r="F61" s="424"/>
      <c r="G61" s="424"/>
      <c r="H61" s="424"/>
      <c r="I61" s="424"/>
    </row>
    <row r="62" spans="1:9">
      <c r="A62" s="130">
        <v>1</v>
      </c>
      <c r="B62" s="424"/>
      <c r="C62" s="424"/>
      <c r="D62" s="424"/>
      <c r="E62" s="424"/>
      <c r="F62" s="424"/>
      <c r="G62" s="424"/>
      <c r="H62" s="424"/>
      <c r="I62" s="424"/>
    </row>
    <row r="63" spans="1:9">
      <c r="A63" s="130">
        <v>1</v>
      </c>
      <c r="B63" s="424"/>
      <c r="C63" s="424"/>
      <c r="D63" s="424"/>
      <c r="E63" s="424"/>
      <c r="F63" s="424"/>
      <c r="G63" s="424"/>
      <c r="H63" s="424"/>
      <c r="I63" s="424"/>
    </row>
    <row r="64" spans="1:9">
      <c r="A64" s="130">
        <v>1</v>
      </c>
      <c r="B64" s="424"/>
      <c r="C64" s="424"/>
      <c r="D64" s="424"/>
      <c r="E64" s="424"/>
      <c r="F64" s="424"/>
      <c r="G64" s="424"/>
      <c r="H64" s="424"/>
      <c r="I64" s="424"/>
    </row>
    <row r="65" spans="1:9">
      <c r="A65" s="130">
        <v>1</v>
      </c>
      <c r="B65" s="424"/>
      <c r="C65" s="424"/>
      <c r="D65" s="424"/>
      <c r="E65" s="424"/>
      <c r="F65" s="424"/>
      <c r="G65" s="424"/>
      <c r="H65" s="424"/>
      <c r="I65" s="424"/>
    </row>
    <row r="66" spans="1:9">
      <c r="A66" s="130">
        <v>1</v>
      </c>
      <c r="B66" s="424"/>
      <c r="C66" s="424"/>
      <c r="D66" s="424"/>
      <c r="E66" s="424"/>
      <c r="F66" s="424"/>
      <c r="G66" s="424"/>
      <c r="H66" s="424"/>
      <c r="I66" s="424"/>
    </row>
    <row r="67" spans="1:9">
      <c r="A67" s="130">
        <v>1</v>
      </c>
      <c r="B67" s="424"/>
      <c r="C67" s="424"/>
      <c r="D67" s="424"/>
      <c r="E67" s="424"/>
      <c r="F67" s="424"/>
      <c r="G67" s="424"/>
      <c r="H67" s="424"/>
      <c r="I67" s="424"/>
    </row>
    <row r="68" spans="1:9" ht="17.25" customHeight="1">
      <c r="A68" s="130">
        <v>1</v>
      </c>
      <c r="B68" s="424"/>
      <c r="C68" s="424"/>
      <c r="D68" s="424"/>
      <c r="E68" s="424"/>
      <c r="F68" s="424"/>
      <c r="G68" s="424"/>
      <c r="H68" s="424"/>
      <c r="I68" s="424"/>
    </row>
    <row r="69" spans="1:9">
      <c r="A69" s="130">
        <v>1</v>
      </c>
      <c r="B69" s="468" t="s">
        <v>283</v>
      </c>
      <c r="C69" s="468"/>
      <c r="D69" s="468"/>
      <c r="E69" s="468"/>
      <c r="F69" s="468"/>
      <c r="G69" s="468"/>
      <c r="H69" s="468"/>
      <c r="I69" s="468"/>
    </row>
    <row r="70" spans="1:9">
      <c r="A70" s="130">
        <v>1</v>
      </c>
      <c r="B70" s="468"/>
      <c r="C70" s="468"/>
      <c r="D70" s="468"/>
      <c r="E70" s="468"/>
      <c r="F70" s="468"/>
      <c r="G70" s="468"/>
      <c r="H70" s="468"/>
      <c r="I70" s="468"/>
    </row>
    <row r="71" spans="1:9">
      <c r="A71" s="130">
        <v>1</v>
      </c>
      <c r="B71" s="417" t="s">
        <v>275</v>
      </c>
      <c r="C71" s="417"/>
      <c r="D71" s="417"/>
      <c r="E71" s="426" t="e">
        <f>F43/D43</f>
        <v>#REF!</v>
      </c>
      <c r="F71" s="426"/>
      <c r="G71" s="426"/>
      <c r="H71" s="426"/>
      <c r="I71" s="426"/>
    </row>
    <row r="72" spans="1:9">
      <c r="A72" s="130">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605"/>
      <c r="C79" s="605"/>
      <c r="D79" s="605"/>
      <c r="E79" s="605"/>
      <c r="F79" s="605"/>
      <c r="G79" s="605"/>
      <c r="H79" s="605"/>
      <c r="I79" s="60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{B1427772-2AD8-47EC-B7DF-E2499D931748}</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{8560B07C-41E1-493E-9444-6D58C49557BA}</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{97D89495-714A-4442-9288-51E03CE64F46}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{645BDEFC-B899-49AA-98C3-AA5B310C12F7}</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B1427772-2AD8-47EC-B7DF-E2499D931748}">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8560B07C-41E1-493E-9444-6D58C49557BA}">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97D89495-714A-4442-9288-51E03CE64F4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45BDEFC-B899-49AA-98C3-AA5B310C12F7}">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54889A1-1B3D-4040-80E6-C34031FAA692}">
          <x14:formula1>
            <xm:f>'NO SE EDITA'!$J$3:$J$6</xm:f>
          </x14:formula1>
          <xm:sqref>F40:G40</xm:sqref>
        </x14:dataValidation>
        <x14:dataValidation type="list" allowBlank="1" showInputMessage="1" showErrorMessage="1" xr:uid="{D0CDF914-E77F-4DA4-BA38-33C3A5A40F71}">
          <x14:formula1>
            <xm:f>'NO SE EDITA'!$F$3:$F$4</xm:f>
          </x14:formula1>
          <xm:sqref>F30:I30</xm:sqref>
        </x14:dataValidation>
        <x14:dataValidation type="list" allowBlank="1" showInputMessage="1" showErrorMessage="1" xr:uid="{CE21468C-C659-4E57-8836-3E60BE2DB85C}">
          <x14:formula1>
            <xm:f>'NO SE EDITA'!$E$3:$E$4</xm:f>
          </x14:formula1>
          <xm:sqref>B30:E30</xm:sqref>
        </x14:dataValidation>
        <x14:dataValidation type="list" allowBlank="1" showInputMessage="1" showErrorMessage="1" xr:uid="{6C8815D7-6F7D-481C-80BC-767E92058BCD}">
          <x14:formula1>
            <xm:f>'NO SE EDITA'!$M$3:$M$4</xm:f>
          </x14:formula1>
          <xm:sqref>D37:E37</xm:sqref>
        </x14:dataValidation>
        <x14:dataValidation type="list" allowBlank="1" showInputMessage="1" showErrorMessage="1" xr:uid="{0C3F26E3-00A7-4CEC-91E9-C599305419DE}">
          <x14:formula1>
            <xm:f>'NO SE EDITA'!$B$3:$B$4</xm:f>
          </x14:formula1>
          <xm:sqref>B27:C28</xm:sqref>
        </x14:dataValidation>
        <x14:dataValidation type="list" allowBlank="1" showInputMessage="1" showErrorMessage="1" xr:uid="{1898D0D2-3F64-4A7E-8B1E-46249C775918}">
          <x14:formula1>
            <xm:f>'NO SE EDITA'!$D$3:$D$4</xm:f>
          </x14:formula1>
          <xm:sqref>F28</xm:sqref>
        </x14:dataValidation>
        <x14:dataValidation type="list" allowBlank="1" showInputMessage="1" showErrorMessage="1" xr:uid="{2BCD3064-EB1D-4FDF-ACD7-0988BD6F2751}">
          <x14:formula1>
            <xm:f>'NO SE EDITA'!$H$3:$H$4</xm:f>
          </x14:formula1>
          <xm:sqref>F32:I32</xm:sqref>
        </x14:dataValidation>
        <x14:dataValidation type="list" allowBlank="1" showInputMessage="1" showErrorMessage="1" xr:uid="{24FCCFC3-7FF1-4C47-B35D-FC65075007D6}">
          <x14:formula1>
            <xm:f>'NO SE EDITA'!$G$3:$G$5</xm:f>
          </x14:formula1>
          <xm:sqref>B32:E32 D36:E36 H40:I40</xm:sqref>
        </x14:dataValidation>
        <x14:dataValidation type="list" allowBlank="1" showInputMessage="1" showErrorMessage="1" xr:uid="{BD9BB6A2-6CF9-4F64-A821-2FA9817F5DAE}">
          <x14:formula1>
            <xm:f>'NO SE EDITA'!$C$3:$C$6</xm:f>
          </x14:formula1>
          <xm:sqref>D28:E28</xm:sqref>
        </x14:dataValidation>
        <x14:dataValidation type="list" allowBlank="1" showInputMessage="1" showErrorMessage="1" xr:uid="{41E6F226-AFF4-4C83-B5B9-AEBFF48A6043}">
          <x14:formula1>
            <xm:f>'NO SE EDITA'!$L$3:$L$6</xm:f>
          </x14:formula1>
          <xm:sqref>I43:I46</xm:sqref>
        </x14:dataValidation>
        <x14:dataValidation type="list" allowBlank="1" showInputMessage="1" showErrorMessage="1" xr:uid="{C9C360BF-00C2-48E9-A836-5F7F30C8520E}">
          <x14:formula1>
            <xm:f>'NO SE EDITA'!$K$3:$K$6</xm:f>
          </x14:formula1>
          <xm:sqref>H43:H46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69" zoomScaleNormal="100" zoomScaleSheetLayoutView="69" workbookViewId="0">
      <selection activeCell="B26" sqref="B26"/>
    </sheetView>
  </sheetViews>
  <sheetFormatPr baseColWidth="10" defaultColWidth="9.33203125" defaultRowHeight="12.75"/>
  <cols>
    <col min="1" max="1" width="51.33203125" style="88" customWidth="1"/>
    <col min="2" max="2" width="37.83203125" style="88" customWidth="1"/>
    <col min="3" max="3" width="49.1640625" style="88" customWidth="1"/>
    <col min="4" max="16384" width="9.33203125" style="88"/>
  </cols>
  <sheetData>
    <row r="1" spans="1:3" ht="47.85" customHeight="1">
      <c r="A1" s="299" t="s">
        <v>389</v>
      </c>
      <c r="B1" s="300"/>
      <c r="C1" s="301"/>
    </row>
    <row r="2" spans="1:3" s="42" customFormat="1" ht="35.25" customHeight="1">
      <c r="A2" s="293" t="s">
        <v>9</v>
      </c>
      <c r="B2" s="294"/>
      <c r="C2" s="295"/>
    </row>
    <row r="3" spans="1:3" ht="37.700000000000003" customHeight="1">
      <c r="A3" s="296" t="s">
        <v>399</v>
      </c>
      <c r="B3" s="297"/>
      <c r="C3" s="298"/>
    </row>
    <row r="4" spans="1:3" s="42" customFormat="1" ht="35.25" customHeight="1">
      <c r="A4" s="293" t="s">
        <v>10</v>
      </c>
      <c r="B4" s="294"/>
      <c r="C4" s="295"/>
    </row>
    <row r="5" spans="1:3" ht="51" customHeight="1">
      <c r="A5" s="296" t="s">
        <v>395</v>
      </c>
      <c r="B5" s="297"/>
      <c r="C5" s="298"/>
    </row>
    <row r="6" spans="1:3" s="42" customFormat="1" ht="35.25" customHeight="1">
      <c r="A6" s="293" t="s">
        <v>11</v>
      </c>
      <c r="B6" s="294"/>
      <c r="C6" s="295"/>
    </row>
    <row r="7" spans="1:3" ht="395.25" customHeight="1">
      <c r="A7" s="305" t="s">
        <v>400</v>
      </c>
      <c r="B7" s="306"/>
      <c r="C7" s="307"/>
    </row>
    <row r="8" spans="1:3" s="42" customFormat="1" ht="35.25" customHeight="1">
      <c r="A8" s="245" t="s">
        <v>12</v>
      </c>
      <c r="B8" s="246"/>
      <c r="C8" s="247"/>
    </row>
    <row r="9" spans="1:3" ht="32.450000000000003" customHeight="1">
      <c r="A9" s="90" t="s">
        <v>13</v>
      </c>
      <c r="B9" s="90" t="s">
        <v>14</v>
      </c>
      <c r="C9" s="90" t="s">
        <v>15</v>
      </c>
    </row>
    <row r="10" spans="1:3" ht="153.75" customHeight="1">
      <c r="A10" s="168" t="s">
        <v>399</v>
      </c>
      <c r="B10" s="168" t="s">
        <v>395</v>
      </c>
      <c r="C10" s="171" t="s">
        <v>401</v>
      </c>
    </row>
    <row r="11" spans="1:3" s="42" customFormat="1" ht="35.25" customHeight="1">
      <c r="A11" s="245" t="s">
        <v>16</v>
      </c>
      <c r="B11" s="246"/>
      <c r="C11" s="247"/>
    </row>
    <row r="12" spans="1:3" ht="63" customHeight="1">
      <c r="A12" s="302" t="s">
        <v>401</v>
      </c>
      <c r="B12" s="303"/>
      <c r="C12" s="304"/>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2266D-BC57-48CB-A0B9-ACB14E59221D}">
  <dimension ref="A2:J79"/>
  <sheetViews>
    <sheetView topLeftCell="A8" zoomScaleNormal="100" workbookViewId="0">
      <selection activeCell="H25" sqref="H25:I25"/>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456"/>
      <c r="D4" s="456"/>
      <c r="E4" s="456"/>
      <c r="F4" s="456"/>
      <c r="G4" s="456"/>
      <c r="H4" s="456"/>
      <c r="I4" s="456"/>
    </row>
    <row r="5" spans="2:9" ht="19.5" customHeight="1">
      <c r="B5" s="346" t="s">
        <v>364</v>
      </c>
      <c r="C5" s="457"/>
      <c r="D5" s="457"/>
      <c r="E5" s="457"/>
      <c r="F5" s="457"/>
      <c r="G5" s="457"/>
      <c r="H5" s="457"/>
      <c r="I5" s="457"/>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304</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ht="30.75" customHeight="1">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72"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ht="18.75" customHeight="1">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63.75" customHeight="1">
      <c r="B24" s="434"/>
      <c r="C24" s="434"/>
      <c r="D24" s="432" t="s">
        <v>108</v>
      </c>
      <c r="E24" s="432"/>
      <c r="F24" s="434" t="e">
        <f>CALENDARIZACION!#REF!</f>
        <v>#REF!</v>
      </c>
      <c r="G24" s="434"/>
      <c r="H24" s="501"/>
      <c r="I24" s="502"/>
    </row>
    <row r="25" spans="2:9" ht="68.2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112</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53"/>
    </row>
    <row r="44" spans="1:10">
      <c r="B44" s="434" t="s">
        <v>276</v>
      </c>
      <c r="C44" s="434"/>
      <c r="D44" s="117" t="e">
        <f>SUM(CALENDARIZACION!#REF!)</f>
        <v>#REF!</v>
      </c>
      <c r="E44" s="120">
        <v>0</v>
      </c>
      <c r="F44" s="435" t="e">
        <f>SUM(CALENDARIZACION!#REF!)</f>
        <v>#REF!</v>
      </c>
      <c r="G44" s="435"/>
      <c r="H44" s="145"/>
      <c r="I44" s="145"/>
      <c r="J44" s="153"/>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 A8  C2</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{391DB297-5888-40A0-A346-9E4AEBCF4347}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{8221E92A-DCE9-4571-A74A-ADD5DFD661E3}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{F2FAAC21-C406-4FB1-8C36-84FAB7435AC8}</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{F53C4192-FEEB-4D97-97C2-BBB28232478A}</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391DB297-5888-40A0-A346-9E4AEBCF434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8221E92A-DCE9-4571-A74A-ADD5DFD661E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2FAAC21-C406-4FB1-8C36-84FAB7435AC8}">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53C4192-FEEB-4D97-97C2-BBB28232478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FF82FAD-7B46-4284-AC18-5CB729082253}">
          <x14:formula1>
            <xm:f>'NO SE EDITA'!$K$3:$K$6</xm:f>
          </x14:formula1>
          <xm:sqref>H43:H46</xm:sqref>
        </x14:dataValidation>
        <x14:dataValidation type="list" allowBlank="1" showInputMessage="1" showErrorMessage="1" xr:uid="{B04D4B85-9544-4076-94FE-FEEB55C57713}">
          <x14:formula1>
            <xm:f>'NO SE EDITA'!$L$3:$L$6</xm:f>
          </x14:formula1>
          <xm:sqref>I43:I46</xm:sqref>
        </x14:dataValidation>
        <x14:dataValidation type="list" allowBlank="1" showInputMessage="1" showErrorMessage="1" xr:uid="{EFD38F62-38FF-4C26-A937-0889EDAD5F5C}">
          <x14:formula1>
            <xm:f>'NO SE EDITA'!$C$3:$C$6</xm:f>
          </x14:formula1>
          <xm:sqref>D28:E28</xm:sqref>
        </x14:dataValidation>
        <x14:dataValidation type="list" allowBlank="1" showInputMessage="1" showErrorMessage="1" xr:uid="{740F5D42-BF11-4C8A-B4E5-A266F498DDBD}">
          <x14:formula1>
            <xm:f>'NO SE EDITA'!$G$3:$G$5</xm:f>
          </x14:formula1>
          <xm:sqref>B32:E32 D36:E36 H40:I40</xm:sqref>
        </x14:dataValidation>
        <x14:dataValidation type="list" allowBlank="1" showInputMessage="1" showErrorMessage="1" xr:uid="{9B46B3D2-74CB-411E-AFC9-ACFC3400D22E}">
          <x14:formula1>
            <xm:f>'NO SE EDITA'!$H$3:$H$4</xm:f>
          </x14:formula1>
          <xm:sqref>F32:I32</xm:sqref>
        </x14:dataValidation>
        <x14:dataValidation type="list" allowBlank="1" showInputMessage="1" showErrorMessage="1" xr:uid="{AF5DE6E4-972E-4C3F-92EE-353C0287BF17}">
          <x14:formula1>
            <xm:f>'NO SE EDITA'!$D$3:$D$4</xm:f>
          </x14:formula1>
          <xm:sqref>F28</xm:sqref>
        </x14:dataValidation>
        <x14:dataValidation type="list" allowBlank="1" showInputMessage="1" showErrorMessage="1" xr:uid="{B085E47D-7E50-413D-A47D-B4059D06F199}">
          <x14:formula1>
            <xm:f>'NO SE EDITA'!$B$3:$B$4</xm:f>
          </x14:formula1>
          <xm:sqref>B27:C28</xm:sqref>
        </x14:dataValidation>
        <x14:dataValidation type="list" allowBlank="1" showInputMessage="1" showErrorMessage="1" xr:uid="{60AE293C-264F-4C26-8775-31505EECEEF4}">
          <x14:formula1>
            <xm:f>'NO SE EDITA'!$M$3:$M$4</xm:f>
          </x14:formula1>
          <xm:sqref>D37:E37</xm:sqref>
        </x14:dataValidation>
        <x14:dataValidation type="list" allowBlank="1" showInputMessage="1" showErrorMessage="1" xr:uid="{DDEBCF15-FE32-46EC-BBBE-751659706D62}">
          <x14:formula1>
            <xm:f>'NO SE EDITA'!$E$3:$E$4</xm:f>
          </x14:formula1>
          <xm:sqref>B30:E30</xm:sqref>
        </x14:dataValidation>
        <x14:dataValidation type="list" allowBlank="1" showInputMessage="1" showErrorMessage="1" xr:uid="{CF5F8887-3584-44D3-8A0F-82070C9EDFE8}">
          <x14:formula1>
            <xm:f>'NO SE EDITA'!$F$3:$F$4</xm:f>
          </x14:formula1>
          <xm:sqref>F30:I30</xm:sqref>
        </x14:dataValidation>
        <x14:dataValidation type="list" allowBlank="1" showInputMessage="1" showErrorMessage="1" xr:uid="{040C04E5-5C09-4265-BAFF-CD4871876A22}">
          <x14:formula1>
            <xm:f>'NO SE EDITA'!$J$3:$J$6</xm:f>
          </x14:formula1>
          <xm:sqref>F40:G40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DEA6-E5FC-4CAE-83F7-D9055A9A7443}">
  <dimension ref="A2:J79"/>
  <sheetViews>
    <sheetView topLeftCell="A34" zoomScaleNormal="100" workbookViewId="0">
      <selection activeCell="H44" sqref="H44:I46"/>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458" t="s">
        <v>38</v>
      </c>
      <c r="C4" s="458"/>
      <c r="D4" s="458"/>
      <c r="E4" s="458"/>
      <c r="F4" s="458"/>
      <c r="G4" s="458"/>
      <c r="H4" s="458"/>
      <c r="I4" s="458"/>
    </row>
    <row r="5" spans="2:9" ht="19.5" customHeight="1">
      <c r="B5" s="451" t="s">
        <v>364</v>
      </c>
      <c r="C5" s="451"/>
      <c r="D5" s="451"/>
      <c r="E5" s="451"/>
      <c r="F5" s="451"/>
      <c r="G5" s="451"/>
      <c r="H5" s="451"/>
      <c r="I5" s="451"/>
    </row>
    <row r="6" spans="2:9" ht="31.5" customHeight="1">
      <c r="B6" s="458" t="s">
        <v>39</v>
      </c>
      <c r="C6" s="458"/>
      <c r="D6" s="434" t="str">
        <f>'FORMATO 2. POA - MIR'!D4:F4</f>
        <v xml:space="preserve">Órgano Interno de Control. </v>
      </c>
      <c r="E6" s="434"/>
      <c r="F6" s="458" t="s">
        <v>42</v>
      </c>
      <c r="G6" s="458"/>
      <c r="H6" s="434">
        <v>2026</v>
      </c>
      <c r="I6" s="434"/>
    </row>
    <row r="7" spans="2:9" ht="54" customHeight="1">
      <c r="B7" s="458" t="s">
        <v>40</v>
      </c>
      <c r="C7" s="458"/>
      <c r="D7" s="434" t="s">
        <v>360</v>
      </c>
      <c r="E7" s="434"/>
      <c r="F7" s="458" t="s">
        <v>43</v>
      </c>
      <c r="G7" s="458"/>
      <c r="H7" s="434" t="s">
        <v>278</v>
      </c>
      <c r="I7" s="434"/>
    </row>
    <row r="8" spans="2:9" ht="41.25" customHeight="1">
      <c r="B8" s="462" t="s">
        <v>41</v>
      </c>
      <c r="C8" s="462"/>
      <c r="D8" s="463" t="s">
        <v>303</v>
      </c>
      <c r="E8" s="463"/>
      <c r="F8" s="458" t="s">
        <v>44</v>
      </c>
      <c r="G8" s="458"/>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434"/>
      <c r="F10" s="442" t="s">
        <v>91</v>
      </c>
      <c r="G10" s="442"/>
      <c r="H10" s="43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434"/>
    </row>
    <row r="11" spans="2:9" ht="54" customHeight="1">
      <c r="B11" s="442" t="s">
        <v>92</v>
      </c>
      <c r="C11" s="442"/>
      <c r="D11" s="434" t="str">
        <f>'FORMATO 2. POA - MIR'!C10</f>
        <v>Acuerdo 1. Zapotlán Seguro, con un Gobierno Transparente y Justo.</v>
      </c>
      <c r="E11" s="434"/>
      <c r="F11" s="442" t="s">
        <v>94</v>
      </c>
      <c r="G11" s="442"/>
      <c r="H11" s="434" t="str">
        <f>'FORMATO 2. POA - MIR'!E10</f>
        <v xml:space="preserve">1.3.1.1 Combatir la corrupción en la administración pública con una visión institucional de honestidad.
1.3.1.2 Fortalecer la administración pública en el municipio mediante el sistema anticorrupción.
</v>
      </c>
      <c r="I11" s="434"/>
    </row>
    <row r="12" spans="2:9" ht="126" customHeight="1">
      <c r="B12" s="442" t="s">
        <v>95</v>
      </c>
      <c r="C12" s="442"/>
      <c r="D12" s="434"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434"/>
      <c r="F12" s="442" t="s">
        <v>96</v>
      </c>
      <c r="G12" s="442"/>
      <c r="H12" s="43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434"/>
    </row>
    <row r="13" spans="2:9" ht="15" customHeight="1">
      <c r="B13" s="467" t="s">
        <v>365</v>
      </c>
      <c r="C13" s="467"/>
      <c r="D13" s="467"/>
      <c r="E13" s="467"/>
      <c r="F13" s="467"/>
      <c r="G13" s="467"/>
      <c r="H13" s="467"/>
      <c r="I13" s="467"/>
    </row>
    <row r="14" spans="2:9">
      <c r="B14" s="439" t="s">
        <v>45</v>
      </c>
      <c r="C14" s="439"/>
      <c r="D14" s="439"/>
      <c r="E14" s="439"/>
      <c r="F14" s="439"/>
      <c r="G14" s="439"/>
      <c r="H14" s="439"/>
      <c r="I14" s="439"/>
    </row>
    <row r="15" spans="2:9" ht="30.75" customHeight="1">
      <c r="B15" s="466" t="e">
        <f>'FORMATO 2. POA - MIR'!#REF!</f>
        <v>#REF!</v>
      </c>
      <c r="C15" s="466"/>
      <c r="D15" s="466"/>
      <c r="E15" s="466"/>
      <c r="F15" s="466"/>
      <c r="G15" s="466"/>
      <c r="H15" s="466"/>
      <c r="I15" s="466"/>
    </row>
    <row r="16" spans="2:9">
      <c r="B16" s="439" t="s">
        <v>48</v>
      </c>
      <c r="C16" s="439"/>
      <c r="D16" s="439"/>
      <c r="E16" s="439"/>
      <c r="F16" s="439"/>
      <c r="G16" s="439"/>
      <c r="H16" s="439"/>
      <c r="I16" s="439"/>
    </row>
    <row r="17" spans="2:9" ht="72"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ht="18.75" customHeight="1">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03"/>
      <c r="C23" s="503"/>
      <c r="D23" s="432" t="s">
        <v>108</v>
      </c>
      <c r="E23" s="432"/>
      <c r="F23" s="434" t="e">
        <f>CALENDARIZACION!#REF!</f>
        <v>#REF!</v>
      </c>
      <c r="G23" s="434"/>
      <c r="H23" s="501"/>
      <c r="I23" s="502"/>
    </row>
    <row r="24" spans="2:9" ht="63.75" customHeight="1">
      <c r="B24" s="434"/>
      <c r="C24" s="434"/>
      <c r="D24" s="432" t="s">
        <v>108</v>
      </c>
      <c r="E24" s="432"/>
      <c r="F24" s="434" t="e">
        <f>CALENDARIZACION!#REF!</f>
        <v>#REF!</v>
      </c>
      <c r="G24" s="434"/>
      <c r="H24" s="501"/>
      <c r="I24" s="502"/>
    </row>
    <row r="25" spans="2:9" ht="68.25" customHeight="1">
      <c r="B25" s="434"/>
      <c r="C25" s="434"/>
      <c r="D25" s="432" t="s">
        <v>108</v>
      </c>
      <c r="E25" s="432"/>
      <c r="F25" s="434" t="e">
        <f>CALENDARIZACION!#REF!</f>
        <v>#REF!</v>
      </c>
      <c r="G25" s="434"/>
      <c r="H25" s="501"/>
      <c r="I25" s="502"/>
    </row>
    <row r="26" spans="2:9" ht="12.75" customHeight="1">
      <c r="B26" s="451" t="s">
        <v>141</v>
      </c>
      <c r="C26" s="451"/>
      <c r="D26" s="451"/>
      <c r="E26" s="451"/>
      <c r="F26" s="451"/>
      <c r="G26" s="451"/>
      <c r="H26" s="451"/>
      <c r="I26" s="451"/>
    </row>
    <row r="27" spans="2:9" ht="15.75" customHeight="1">
      <c r="B27" s="439" t="s">
        <v>28</v>
      </c>
      <c r="C27" s="439"/>
      <c r="D27" s="439" t="s">
        <v>46</v>
      </c>
      <c r="E27" s="439"/>
      <c r="F27" s="439" t="s">
        <v>47</v>
      </c>
      <c r="G27" s="439"/>
      <c r="H27" s="439"/>
      <c r="I27" s="439"/>
    </row>
    <row r="28" spans="2:9" ht="18" customHeight="1">
      <c r="B28" s="434" t="s">
        <v>100</v>
      </c>
      <c r="C28" s="434"/>
      <c r="D28" s="434" t="s">
        <v>98</v>
      </c>
      <c r="E28" s="434"/>
      <c r="F28" s="434" t="s">
        <v>213</v>
      </c>
      <c r="G28" s="434"/>
      <c r="H28" s="434"/>
      <c r="I28" s="434"/>
    </row>
    <row r="29" spans="2:9" ht="18" customHeight="1">
      <c r="B29" s="439" t="s">
        <v>127</v>
      </c>
      <c r="C29" s="439"/>
      <c r="D29" s="439"/>
      <c r="E29" s="439"/>
      <c r="F29" s="440" t="s">
        <v>130</v>
      </c>
      <c r="G29" s="441"/>
      <c r="H29" s="441"/>
      <c r="I29" s="441"/>
    </row>
    <row r="30" spans="2:9" ht="13.5" customHeight="1">
      <c r="B30" s="434" t="s">
        <v>108</v>
      </c>
      <c r="C30" s="434"/>
      <c r="D30" s="434"/>
      <c r="E30" s="434"/>
      <c r="F30" s="434" t="s">
        <v>189</v>
      </c>
      <c r="G30" s="434"/>
      <c r="H30" s="434"/>
      <c r="I30" s="434"/>
    </row>
    <row r="31" spans="2:9" ht="15.75" customHeight="1">
      <c r="B31" s="450" t="s">
        <v>82</v>
      </c>
      <c r="C31" s="448"/>
      <c r="D31" s="448"/>
      <c r="E31" s="448"/>
      <c r="F31" s="440" t="s">
        <v>131</v>
      </c>
      <c r="G31" s="441"/>
      <c r="H31" s="441"/>
      <c r="I31" s="441"/>
    </row>
    <row r="32" spans="2:9" ht="15.75" customHeight="1">
      <c r="B32" s="434" t="s">
        <v>109</v>
      </c>
      <c r="C32" s="434"/>
      <c r="D32" s="434"/>
      <c r="E32" s="434"/>
      <c r="F32" s="434" t="s">
        <v>110</v>
      </c>
      <c r="G32" s="434"/>
      <c r="H32" s="434"/>
      <c r="I32" s="434"/>
    </row>
    <row r="33" spans="1:10" ht="14.25" customHeight="1">
      <c r="B33" s="447" t="s">
        <v>144</v>
      </c>
      <c r="C33" s="447"/>
      <c r="D33" s="447"/>
      <c r="E33" s="447"/>
      <c r="F33" s="447"/>
      <c r="G33" s="447"/>
      <c r="H33" s="447"/>
      <c r="I33" s="447"/>
    </row>
    <row r="34" spans="1:10" ht="13.5" customHeight="1">
      <c r="B34" s="448" t="s">
        <v>356</v>
      </c>
      <c r="C34" s="448"/>
      <c r="D34" s="448"/>
      <c r="E34" s="448"/>
      <c r="F34" s="441" t="s">
        <v>357</v>
      </c>
      <c r="G34" s="441"/>
      <c r="H34" s="441"/>
      <c r="I34" s="441"/>
    </row>
    <row r="35" spans="1:10">
      <c r="B35" s="444" t="s">
        <v>147</v>
      </c>
      <c r="C35" s="444"/>
      <c r="D35" s="443" t="e">
        <f>CALENDARIZACION!#REF!</f>
        <v>#REF!</v>
      </c>
      <c r="E35" s="443"/>
      <c r="F35" s="434" t="s">
        <v>115</v>
      </c>
      <c r="G35" s="434"/>
      <c r="H35" s="449" t="s">
        <v>116</v>
      </c>
      <c r="I35" s="449"/>
    </row>
    <row r="36" spans="1:10">
      <c r="B36" s="444" t="s">
        <v>117</v>
      </c>
      <c r="C36" s="444"/>
      <c r="D36" s="432" t="s">
        <v>109</v>
      </c>
      <c r="E36" s="432"/>
      <c r="F36" s="434" t="s">
        <v>355</v>
      </c>
      <c r="G36" s="434"/>
      <c r="H36" s="445" t="s">
        <v>119</v>
      </c>
      <c r="I36" s="445"/>
    </row>
    <row r="37" spans="1:10">
      <c r="B37" s="444" t="s">
        <v>49</v>
      </c>
      <c r="C37" s="444"/>
      <c r="D37" s="432" t="s">
        <v>188</v>
      </c>
      <c r="E37" s="432"/>
      <c r="F37" s="434" t="s">
        <v>120</v>
      </c>
      <c r="G37" s="434"/>
      <c r="H37" s="446" t="s">
        <v>121</v>
      </c>
      <c r="I37" s="446"/>
    </row>
    <row r="38" spans="1:10">
      <c r="B38" s="441" t="s">
        <v>367</v>
      </c>
      <c r="C38" s="441"/>
      <c r="D38" s="441"/>
      <c r="E38" s="441"/>
      <c r="F38" s="441"/>
      <c r="G38" s="441"/>
      <c r="H38" s="441"/>
      <c r="I38" s="441"/>
    </row>
    <row r="39" spans="1:10">
      <c r="B39" s="442" t="s">
        <v>229</v>
      </c>
      <c r="C39" s="442"/>
      <c r="D39" s="442"/>
      <c r="E39" s="442"/>
      <c r="F39" s="442" t="s">
        <v>50</v>
      </c>
      <c r="G39" s="442"/>
      <c r="H39" s="442" t="s">
        <v>142</v>
      </c>
      <c r="I39" s="442"/>
    </row>
    <row r="40" spans="1:10">
      <c r="B40" s="443" t="e">
        <f>D43</f>
        <v>#REF!</v>
      </c>
      <c r="C40" s="443"/>
      <c r="D40" s="443"/>
      <c r="E40" s="443"/>
      <c r="F40" s="443">
        <v>2026</v>
      </c>
      <c r="G40" s="443"/>
      <c r="H40" s="434" t="s">
        <v>112</v>
      </c>
      <c r="I40" s="434"/>
    </row>
    <row r="41" spans="1:10">
      <c r="B41" s="438" t="s">
        <v>145</v>
      </c>
      <c r="C41" s="438"/>
      <c r="D41" s="438"/>
      <c r="E41" s="438"/>
      <c r="F41" s="438"/>
      <c r="G41" s="438"/>
      <c r="H41" s="438"/>
      <c r="I41" s="438"/>
    </row>
    <row r="42" spans="1:10" ht="36">
      <c r="B42" s="439" t="s">
        <v>123</v>
      </c>
      <c r="C42" s="439"/>
      <c r="D42" s="142" t="s">
        <v>146</v>
      </c>
      <c r="E42" s="150" t="s">
        <v>85</v>
      </c>
      <c r="F42" s="440" t="s">
        <v>86</v>
      </c>
      <c r="G42" s="441"/>
      <c r="H42" s="115" t="s">
        <v>75</v>
      </c>
      <c r="I42" s="115" t="s">
        <v>76</v>
      </c>
    </row>
    <row r="43" spans="1:10">
      <c r="B43" s="434" t="s">
        <v>275</v>
      </c>
      <c r="C43" s="434"/>
      <c r="D43" s="117" t="e">
        <f>SUM(CALENDARIZACION!#REF!)</f>
        <v>#REF!</v>
      </c>
      <c r="E43" s="118">
        <v>0</v>
      </c>
      <c r="F43" s="435" t="e">
        <f>SUM(CALENDARIZACION!#REF!)</f>
        <v>#REF!</v>
      </c>
      <c r="G43" s="435"/>
      <c r="H43" s="145">
        <v>46027</v>
      </c>
      <c r="I43" s="145">
        <v>46386</v>
      </c>
      <c r="J43" s="153"/>
    </row>
    <row r="44" spans="1:10">
      <c r="B44" s="434" t="s">
        <v>276</v>
      </c>
      <c r="C44" s="434"/>
      <c r="D44" s="117" t="e">
        <f>SUM(CALENDARIZACION!#REF!)</f>
        <v>#REF!</v>
      </c>
      <c r="E44" s="120">
        <v>0</v>
      </c>
      <c r="F44" s="435" t="e">
        <f>SUM(CALENDARIZACION!#REF!)</f>
        <v>#REF!</v>
      </c>
      <c r="G44" s="435"/>
      <c r="H44" s="145"/>
      <c r="I44" s="145"/>
      <c r="J44" s="153"/>
    </row>
    <row r="45" spans="1:10">
      <c r="B45" s="434" t="s">
        <v>133</v>
      </c>
      <c r="C45" s="434"/>
      <c r="D45" s="117" t="e">
        <f>SUM(CALENDARIZACION!#REF!)</f>
        <v>#REF!</v>
      </c>
      <c r="E45" s="118">
        <v>0</v>
      </c>
      <c r="F45" s="435" t="e">
        <f>SUM(CALENDARIZACION!#REF!)</f>
        <v>#REF!</v>
      </c>
      <c r="G45" s="435"/>
      <c r="H45" s="145"/>
      <c r="I45" s="145"/>
    </row>
    <row r="46" spans="1:10">
      <c r="B46" s="434" t="s">
        <v>277</v>
      </c>
      <c r="C46" s="434"/>
      <c r="D46" s="117" t="e">
        <f>SUM(CALENDARIZACION!#REF!)</f>
        <v>#REF!</v>
      </c>
      <c r="E46" s="118">
        <v>0</v>
      </c>
      <c r="F46" s="435" t="e">
        <f>SUM(CALENDARIZACION!#REF!)</f>
        <v>#REF!</v>
      </c>
      <c r="G46" s="435"/>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 A9  C2</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{2D70105A-38BE-4956-8CA1-8BA96AF5BB9C}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{6EEEEEBD-FCA1-47CA-AA66-9C86A525A646}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{7278D3CA-3FB5-4524-BAB3-BC913977DF31}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{3C99F55E-6BB0-462E-88B5-CF995750C9F5}</x14:id>
        </ext>
      </extLst>
    </cfRule>
  </conditionalFormatting>
  <pageMargins left="0.7" right="0.7" top="0.75" bottom="0.75" header="0.3" footer="0.3"/>
  <pageSetup scale="55"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2D70105A-38BE-4956-8CA1-8BA96AF5BB9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EEEEEBD-FCA1-47CA-AA66-9C86A525A64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7278D3CA-3FB5-4524-BAB3-BC913977DF3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3C99F55E-6BB0-462E-88B5-CF995750C9F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FA28D61A-16EB-41A6-9C92-89BEE2BC84C5}">
          <x14:formula1>
            <xm:f>'NO SE EDITA'!$J$3:$J$6</xm:f>
          </x14:formula1>
          <xm:sqref>F40:G40</xm:sqref>
        </x14:dataValidation>
        <x14:dataValidation type="list" allowBlank="1" showInputMessage="1" showErrorMessage="1" xr:uid="{7614C5A9-B1B5-4871-B030-156C4713967A}">
          <x14:formula1>
            <xm:f>'NO SE EDITA'!$F$3:$F$4</xm:f>
          </x14:formula1>
          <xm:sqref>F30:I30</xm:sqref>
        </x14:dataValidation>
        <x14:dataValidation type="list" allowBlank="1" showInputMessage="1" showErrorMessage="1" xr:uid="{99679955-3DF5-4015-B524-4CDE26F23EBF}">
          <x14:formula1>
            <xm:f>'NO SE EDITA'!$E$3:$E$4</xm:f>
          </x14:formula1>
          <xm:sqref>B30:E30</xm:sqref>
        </x14:dataValidation>
        <x14:dataValidation type="list" allowBlank="1" showInputMessage="1" showErrorMessage="1" xr:uid="{71214097-E16D-4950-BBAE-7B006ADBC8B0}">
          <x14:formula1>
            <xm:f>'NO SE EDITA'!$M$3:$M$4</xm:f>
          </x14:formula1>
          <xm:sqref>D37:E37</xm:sqref>
        </x14:dataValidation>
        <x14:dataValidation type="list" allowBlank="1" showInputMessage="1" showErrorMessage="1" xr:uid="{F3F1064E-6782-427C-9183-E46BFD40D286}">
          <x14:formula1>
            <xm:f>'NO SE EDITA'!$B$3:$B$4</xm:f>
          </x14:formula1>
          <xm:sqref>B27:C28</xm:sqref>
        </x14:dataValidation>
        <x14:dataValidation type="list" allowBlank="1" showInputMessage="1" showErrorMessage="1" xr:uid="{13A6C580-F432-4E40-A36D-A035C451822B}">
          <x14:formula1>
            <xm:f>'NO SE EDITA'!$D$3:$D$4</xm:f>
          </x14:formula1>
          <xm:sqref>F28</xm:sqref>
        </x14:dataValidation>
        <x14:dataValidation type="list" allowBlank="1" showInputMessage="1" showErrorMessage="1" xr:uid="{C3947DA9-849E-42A6-8F8A-174DD05AF238}">
          <x14:formula1>
            <xm:f>'NO SE EDITA'!$H$3:$H$4</xm:f>
          </x14:formula1>
          <xm:sqref>F32:I32</xm:sqref>
        </x14:dataValidation>
        <x14:dataValidation type="list" allowBlank="1" showInputMessage="1" showErrorMessage="1" xr:uid="{F24714E4-D754-4BBD-9978-D6490F22C1AA}">
          <x14:formula1>
            <xm:f>'NO SE EDITA'!$G$3:$G$5</xm:f>
          </x14:formula1>
          <xm:sqref>B32:E32 D36:E36 H40:I40</xm:sqref>
        </x14:dataValidation>
        <x14:dataValidation type="list" allowBlank="1" showInputMessage="1" showErrorMessage="1" xr:uid="{8CA6E05D-6777-400D-9985-7D68490FBA7C}">
          <x14:formula1>
            <xm:f>'NO SE EDITA'!$C$3:$C$6</xm:f>
          </x14:formula1>
          <xm:sqref>D28:E28</xm:sqref>
        </x14:dataValidation>
        <x14:dataValidation type="list" allowBlank="1" showInputMessage="1" showErrorMessage="1" xr:uid="{4DD99654-AF60-47FB-A949-9068D7C33884}">
          <x14:formula1>
            <xm:f>'NO SE EDITA'!$L$3:$L$6</xm:f>
          </x14:formula1>
          <xm:sqref>I43:I46</xm:sqref>
        </x14:dataValidation>
        <x14:dataValidation type="list" allowBlank="1" showInputMessage="1" showErrorMessage="1" xr:uid="{3278D7A1-4FC3-4D76-981D-75FAEBE7428B}">
          <x14:formula1>
            <xm:f>'NO SE EDITA'!$K$3:$K$6</xm:f>
          </x14:formula1>
          <xm:sqref>H43:H46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EE89E-8B7D-4135-A634-528C2402036F}">
  <dimension ref="A2:J79"/>
  <sheetViews>
    <sheetView topLeftCell="A26" zoomScale="85" zoomScaleNormal="85" workbookViewId="0">
      <selection activeCell="H44" sqref="H44:I46"/>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54" t="s">
        <v>38</v>
      </c>
      <c r="C4" s="354"/>
      <c r="D4" s="354"/>
      <c r="E4" s="354"/>
      <c r="F4" s="354"/>
      <c r="G4" s="354"/>
      <c r="H4" s="354"/>
      <c r="I4" s="354"/>
    </row>
    <row r="5" spans="2:9" ht="19.5" customHeight="1">
      <c r="B5" s="346" t="s">
        <v>364</v>
      </c>
      <c r="C5" s="346"/>
      <c r="D5" s="346"/>
      <c r="E5" s="346"/>
      <c r="F5" s="346"/>
      <c r="G5" s="346"/>
      <c r="H5" s="346"/>
      <c r="I5" s="346"/>
    </row>
    <row r="6" spans="2:9" ht="31.5" customHeight="1">
      <c r="B6" s="517" t="s">
        <v>39</v>
      </c>
      <c r="C6" s="518"/>
      <c r="D6" s="519" t="str">
        <f>'FORMATO 2. POA - MIR'!D4:F4</f>
        <v xml:space="preserve">Órgano Interno de Control. </v>
      </c>
      <c r="E6" s="520"/>
      <c r="F6" s="517" t="s">
        <v>42</v>
      </c>
      <c r="G6" s="521"/>
      <c r="H6" s="522">
        <v>2026</v>
      </c>
      <c r="I6" s="522"/>
    </row>
    <row r="7" spans="2:9" ht="54" customHeight="1">
      <c r="B7" s="506" t="s">
        <v>40</v>
      </c>
      <c r="C7" s="507"/>
      <c r="D7" s="508" t="s">
        <v>360</v>
      </c>
      <c r="E7" s="509"/>
      <c r="F7" s="506" t="s">
        <v>43</v>
      </c>
      <c r="G7" s="510"/>
      <c r="H7" s="434" t="s">
        <v>278</v>
      </c>
      <c r="I7" s="434"/>
    </row>
    <row r="8" spans="2:9" ht="41.25" customHeight="1">
      <c r="B8" s="511" t="s">
        <v>41</v>
      </c>
      <c r="C8" s="512"/>
      <c r="D8" s="513" t="s">
        <v>302</v>
      </c>
      <c r="E8" s="514"/>
      <c r="F8" s="515" t="s">
        <v>44</v>
      </c>
      <c r="G8" s="516"/>
      <c r="H8" s="434" t="s">
        <v>361</v>
      </c>
      <c r="I8" s="434"/>
    </row>
    <row r="9" spans="2:9">
      <c r="B9" s="447" t="s">
        <v>89</v>
      </c>
      <c r="C9" s="447"/>
      <c r="D9" s="447"/>
      <c r="E9" s="447"/>
      <c r="F9" s="447"/>
      <c r="G9" s="447"/>
      <c r="H9" s="447"/>
      <c r="I9" s="447"/>
    </row>
    <row r="10" spans="2:9" ht="68.25" customHeight="1">
      <c r="B10" s="439" t="s">
        <v>90</v>
      </c>
      <c r="C10" s="439"/>
      <c r="D10" s="434" t="str">
        <f>'FORMATO 2. POA - MIR'!C9</f>
        <v>Acuerdo 1. Para un gobierno cercano, justo y honesto.</v>
      </c>
      <c r="E10" s="523"/>
      <c r="F10" s="442" t="s">
        <v>91</v>
      </c>
      <c r="G10" s="442"/>
      <c r="H10" s="524"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525"/>
    </row>
    <row r="11" spans="2:9" ht="54" customHeight="1">
      <c r="B11" s="442" t="s">
        <v>92</v>
      </c>
      <c r="C11" s="442"/>
      <c r="D11" s="434" t="str">
        <f>'FORMATO 2. POA - MIR'!C10</f>
        <v>Acuerdo 1. Zapotlán Seguro, con un Gobierno Transparente y Justo.</v>
      </c>
      <c r="E11" s="523"/>
      <c r="F11" s="442" t="s">
        <v>94</v>
      </c>
      <c r="G11" s="442"/>
      <c r="H11" s="524" t="str">
        <f>'FORMATO 2. POA - MIR'!E10</f>
        <v xml:space="preserve">1.3.1.1 Combatir la corrupción en la administración pública con una visión institucional de honestidad.
1.3.1.2 Fortalecer la administración pública en el municipio mediante el sistema anticorrupción.
</v>
      </c>
      <c r="I11" s="525"/>
    </row>
    <row r="12" spans="2:9" ht="126" customHeight="1">
      <c r="B12" s="526" t="s">
        <v>95</v>
      </c>
      <c r="C12" s="526"/>
      <c r="D12" s="52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527"/>
      <c r="F12" s="442" t="s">
        <v>96</v>
      </c>
      <c r="G12" s="442"/>
      <c r="H12" s="524"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525"/>
    </row>
    <row r="13" spans="2:9" ht="15" customHeight="1">
      <c r="B13" s="326" t="s">
        <v>365</v>
      </c>
      <c r="C13" s="528"/>
      <c r="D13" s="528"/>
      <c r="E13" s="528"/>
      <c r="F13" s="528"/>
      <c r="G13" s="528"/>
      <c r="H13" s="528"/>
      <c r="I13" s="327"/>
    </row>
    <row r="14" spans="2:9">
      <c r="B14" s="439" t="s">
        <v>45</v>
      </c>
      <c r="C14" s="439"/>
      <c r="D14" s="439"/>
      <c r="E14" s="439"/>
      <c r="F14" s="439"/>
      <c r="G14" s="439"/>
      <c r="H14" s="439"/>
      <c r="I14" s="439"/>
    </row>
    <row r="15" spans="2:9" ht="30.75" customHeight="1">
      <c r="B15" s="466" t="e">
        <f>CALENDARIZACION!#REF!</f>
        <v>#REF!</v>
      </c>
      <c r="C15" s="466"/>
      <c r="D15" s="466"/>
      <c r="E15" s="466"/>
      <c r="F15" s="466"/>
      <c r="G15" s="466"/>
      <c r="H15" s="466"/>
      <c r="I15" s="466"/>
    </row>
    <row r="16" spans="2:9">
      <c r="B16" s="439" t="s">
        <v>48</v>
      </c>
      <c r="C16" s="439"/>
      <c r="D16" s="439"/>
      <c r="E16" s="439"/>
      <c r="F16" s="439"/>
      <c r="G16" s="439"/>
      <c r="H16" s="439"/>
      <c r="I16" s="439"/>
    </row>
    <row r="17" spans="2:9" ht="72" customHeight="1">
      <c r="B17" s="434" t="e">
        <f>'FORMATO 2. POA - MIR'!#REF!</f>
        <v>#REF!</v>
      </c>
      <c r="C17" s="434"/>
      <c r="D17" s="434"/>
      <c r="E17" s="434"/>
      <c r="F17" s="434"/>
      <c r="G17" s="434"/>
      <c r="H17" s="434"/>
      <c r="I17" s="434"/>
    </row>
    <row r="18" spans="2:9" ht="18.75" customHeight="1">
      <c r="B18" s="467" t="s">
        <v>366</v>
      </c>
      <c r="C18" s="467"/>
      <c r="D18" s="467"/>
      <c r="E18" s="467"/>
      <c r="F18" s="467"/>
      <c r="G18" s="467"/>
      <c r="H18" s="467"/>
      <c r="I18" s="467"/>
    </row>
    <row r="19" spans="2:9">
      <c r="B19" s="441" t="s">
        <v>351</v>
      </c>
      <c r="C19" s="441"/>
      <c r="D19" s="441"/>
      <c r="E19" s="441"/>
      <c r="F19" s="441"/>
      <c r="G19" s="441"/>
      <c r="H19" s="441"/>
      <c r="I19" s="441"/>
    </row>
    <row r="20" spans="2:9" ht="18.75" customHeight="1">
      <c r="B20" s="434" t="e">
        <f>CALENDARIZACION!#REF!</f>
        <v>#REF!</v>
      </c>
      <c r="C20" s="434"/>
      <c r="D20" s="434"/>
      <c r="E20" s="434"/>
      <c r="F20" s="434"/>
      <c r="G20" s="434"/>
      <c r="H20" s="434"/>
      <c r="I20" s="434"/>
    </row>
    <row r="21" spans="2:9">
      <c r="B21" s="441" t="s">
        <v>352</v>
      </c>
      <c r="C21" s="441"/>
      <c r="D21" s="441"/>
      <c r="E21" s="441"/>
      <c r="F21" s="441"/>
      <c r="G21" s="441"/>
      <c r="H21" s="441"/>
      <c r="I21" s="441"/>
    </row>
    <row r="22" spans="2:9" ht="28.5" customHeight="1">
      <c r="B22" s="453" t="s">
        <v>105</v>
      </c>
      <c r="C22" s="454"/>
      <c r="D22" s="455" t="s">
        <v>353</v>
      </c>
      <c r="E22" s="455"/>
      <c r="F22" s="454" t="s">
        <v>354</v>
      </c>
      <c r="G22" s="454"/>
      <c r="H22" s="442" t="s">
        <v>138</v>
      </c>
      <c r="I22" s="442"/>
    </row>
    <row r="23" spans="2:9" ht="46.5" customHeight="1">
      <c r="B23" s="536"/>
      <c r="C23" s="537"/>
      <c r="D23" s="538" t="s">
        <v>108</v>
      </c>
      <c r="E23" s="539"/>
      <c r="F23" s="523" t="e">
        <f>CALENDARIZACION!#REF!</f>
        <v>#REF!</v>
      </c>
      <c r="G23" s="525"/>
      <c r="H23" s="540"/>
      <c r="I23" s="541"/>
    </row>
    <row r="24" spans="2:9" ht="63.75" customHeight="1">
      <c r="B24" s="434"/>
      <c r="C24" s="434"/>
      <c r="D24" s="538" t="s">
        <v>108</v>
      </c>
      <c r="E24" s="539"/>
      <c r="F24" s="587" t="e">
        <f>CALENDARIZACION!#REF!</f>
        <v>#REF!</v>
      </c>
      <c r="G24" s="588"/>
      <c r="H24" s="540"/>
      <c r="I24" s="541"/>
    </row>
    <row r="25" spans="2:9" ht="68.25" customHeight="1">
      <c r="B25" s="434"/>
      <c r="C25" s="434"/>
      <c r="D25" s="538" t="s">
        <v>108</v>
      </c>
      <c r="E25" s="539"/>
      <c r="F25" s="554" t="e">
        <f>CALENDARIZACION!#REF!</f>
        <v>#REF!</v>
      </c>
      <c r="G25" s="554"/>
      <c r="H25" s="540"/>
      <c r="I25" s="541"/>
    </row>
    <row r="26" spans="2:9" ht="12.75" customHeight="1">
      <c r="B26" s="584" t="s">
        <v>141</v>
      </c>
      <c r="C26" s="584"/>
      <c r="D26" s="584"/>
      <c r="E26" s="584"/>
      <c r="F26" s="584"/>
      <c r="G26" s="584"/>
      <c r="H26" s="584"/>
      <c r="I26" s="584"/>
    </row>
    <row r="27" spans="2:9" ht="15.75" customHeight="1">
      <c r="B27" s="585" t="s">
        <v>28</v>
      </c>
      <c r="C27" s="582"/>
      <c r="D27" s="580" t="s">
        <v>46</v>
      </c>
      <c r="E27" s="582"/>
      <c r="F27" s="585" t="s">
        <v>47</v>
      </c>
      <c r="G27" s="586"/>
      <c r="H27" s="586"/>
      <c r="I27" s="586"/>
    </row>
    <row r="28" spans="2:9" ht="18" customHeight="1">
      <c r="B28" s="523" t="s">
        <v>100</v>
      </c>
      <c r="C28" s="525"/>
      <c r="D28" s="545" t="s">
        <v>98</v>
      </c>
      <c r="E28" s="546"/>
      <c r="F28" s="545" t="s">
        <v>213</v>
      </c>
      <c r="G28" s="527"/>
      <c r="H28" s="527"/>
      <c r="I28" s="546"/>
    </row>
    <row r="29" spans="2:9" ht="18" customHeight="1">
      <c r="B29" s="580" t="s">
        <v>127</v>
      </c>
      <c r="C29" s="581"/>
      <c r="D29" s="581"/>
      <c r="E29" s="582"/>
      <c r="F29" s="583" t="s">
        <v>130</v>
      </c>
      <c r="G29" s="570"/>
      <c r="H29" s="570"/>
      <c r="I29" s="570"/>
    </row>
    <row r="30" spans="2:9" ht="13.5" customHeight="1">
      <c r="B30" s="542" t="s">
        <v>108</v>
      </c>
      <c r="C30" s="543"/>
      <c r="D30" s="543"/>
      <c r="E30" s="544"/>
      <c r="F30" s="545" t="s">
        <v>189</v>
      </c>
      <c r="G30" s="527"/>
      <c r="H30" s="527"/>
      <c r="I30" s="546"/>
    </row>
    <row r="31" spans="2:9" ht="15.75" customHeight="1">
      <c r="B31" s="547" t="s">
        <v>82</v>
      </c>
      <c r="C31" s="548"/>
      <c r="D31" s="548"/>
      <c r="E31" s="549"/>
      <c r="F31" s="440" t="s">
        <v>131</v>
      </c>
      <c r="G31" s="441"/>
      <c r="H31" s="441"/>
      <c r="I31" s="441"/>
    </row>
    <row r="32" spans="2:9" ht="15.75" customHeight="1">
      <c r="B32" s="542" t="s">
        <v>109</v>
      </c>
      <c r="C32" s="543"/>
      <c r="D32" s="543"/>
      <c r="E32" s="544"/>
      <c r="F32" s="532" t="s">
        <v>110</v>
      </c>
      <c r="G32" s="533"/>
      <c r="H32" s="533"/>
      <c r="I32" s="555"/>
    </row>
    <row r="33" spans="1:10" ht="14.25" customHeight="1">
      <c r="B33" s="612" t="s">
        <v>144</v>
      </c>
      <c r="C33" s="613"/>
      <c r="D33" s="613"/>
      <c r="E33" s="613"/>
      <c r="F33" s="613"/>
      <c r="G33" s="613"/>
      <c r="H33" s="613"/>
      <c r="I33" s="614"/>
    </row>
    <row r="34" spans="1:10" ht="13.5" customHeight="1">
      <c r="B34" s="615" t="s">
        <v>356</v>
      </c>
      <c r="C34" s="548"/>
      <c r="D34" s="548"/>
      <c r="E34" s="596"/>
      <c r="F34" s="441" t="s">
        <v>357</v>
      </c>
      <c r="G34" s="441"/>
      <c r="H34" s="441"/>
      <c r="I34" s="441"/>
    </row>
    <row r="35" spans="1:10">
      <c r="B35" s="550" t="s">
        <v>147</v>
      </c>
      <c r="C35" s="551"/>
      <c r="D35" s="598" t="e">
        <f>CALENDARIZACION!#REF!</f>
        <v>#REF!</v>
      </c>
      <c r="E35" s="599"/>
      <c r="F35" s="519" t="s">
        <v>115</v>
      </c>
      <c r="G35" s="560"/>
      <c r="H35" s="561" t="s">
        <v>116</v>
      </c>
      <c r="I35" s="561"/>
    </row>
    <row r="36" spans="1:10">
      <c r="B36" s="550" t="s">
        <v>117</v>
      </c>
      <c r="C36" s="551"/>
      <c r="D36" s="552" t="s">
        <v>109</v>
      </c>
      <c r="E36" s="553"/>
      <c r="F36" s="508" t="s">
        <v>355</v>
      </c>
      <c r="G36" s="554"/>
      <c r="H36" s="445" t="s">
        <v>119</v>
      </c>
      <c r="I36" s="445"/>
    </row>
    <row r="37" spans="1:10">
      <c r="B37" s="550" t="s">
        <v>49</v>
      </c>
      <c r="C37" s="551"/>
      <c r="D37" s="552" t="s">
        <v>188</v>
      </c>
      <c r="E37" s="553"/>
      <c r="F37" s="508" t="s">
        <v>120</v>
      </c>
      <c r="G37" s="554"/>
      <c r="H37" s="446" t="s">
        <v>121</v>
      </c>
      <c r="I37" s="446"/>
    </row>
    <row r="38" spans="1:10">
      <c r="B38" s="569" t="s">
        <v>367</v>
      </c>
      <c r="C38" s="570"/>
      <c r="D38" s="570"/>
      <c r="E38" s="570"/>
      <c r="F38" s="570"/>
      <c r="G38" s="570"/>
      <c r="H38" s="570"/>
      <c r="I38" s="570"/>
    </row>
    <row r="39" spans="1:10">
      <c r="B39" s="571" t="s">
        <v>229</v>
      </c>
      <c r="C39" s="572"/>
      <c r="D39" s="572"/>
      <c r="E39" s="573"/>
      <c r="F39" s="574" t="s">
        <v>50</v>
      </c>
      <c r="G39" s="575"/>
      <c r="H39" s="442" t="s">
        <v>142</v>
      </c>
      <c r="I39" s="442"/>
    </row>
    <row r="40" spans="1:10">
      <c r="B40" s="443" t="e">
        <f>CALENDARIZACION!#REF!</f>
        <v>#REF!</v>
      </c>
      <c r="C40" s="443"/>
      <c r="D40" s="443"/>
      <c r="E40" s="443"/>
      <c r="F40" s="576">
        <v>2026</v>
      </c>
      <c r="G40" s="576"/>
      <c r="H40" s="434" t="s">
        <v>112</v>
      </c>
      <c r="I40" s="434"/>
    </row>
    <row r="41" spans="1:10">
      <c r="B41" s="562" t="s">
        <v>145</v>
      </c>
      <c r="C41" s="563"/>
      <c r="D41" s="563"/>
      <c r="E41" s="563"/>
      <c r="F41" s="563"/>
      <c r="G41" s="563"/>
      <c r="H41" s="563"/>
      <c r="I41" s="564"/>
    </row>
    <row r="42" spans="1:10" ht="36">
      <c r="B42" s="565" t="s">
        <v>123</v>
      </c>
      <c r="C42" s="566"/>
      <c r="D42" s="142" t="s">
        <v>146</v>
      </c>
      <c r="E42" s="143" t="s">
        <v>85</v>
      </c>
      <c r="F42" s="567" t="s">
        <v>86</v>
      </c>
      <c r="G42" s="568"/>
      <c r="H42" s="115" t="s">
        <v>75</v>
      </c>
      <c r="I42" s="115" t="s">
        <v>76</v>
      </c>
    </row>
    <row r="43" spans="1:10">
      <c r="B43" s="519" t="s">
        <v>275</v>
      </c>
      <c r="C43" s="560"/>
      <c r="D43" s="117" t="e">
        <f>SUM(CALENDARIZACION!#REF!)</f>
        <v>#REF!</v>
      </c>
      <c r="E43" s="118">
        <v>0</v>
      </c>
      <c r="F43" s="435" t="e">
        <f>SUM(CALENDARIZACION!#REF!)</f>
        <v>#REF!</v>
      </c>
      <c r="G43" s="435"/>
      <c r="H43" s="145">
        <v>46027</v>
      </c>
      <c r="I43" s="145">
        <v>46386</v>
      </c>
      <c r="J43" s="153"/>
    </row>
    <row r="44" spans="1:10">
      <c r="B44" s="508" t="s">
        <v>276</v>
      </c>
      <c r="C44" s="554"/>
      <c r="D44" s="117" t="e">
        <f>SUM(CALENDARIZACION!#REF!)</f>
        <v>#REF!</v>
      </c>
      <c r="E44" s="120">
        <v>0</v>
      </c>
      <c r="F44" s="435" t="e">
        <f>SUM(CALENDARIZACION!#REF!)</f>
        <v>#REF!</v>
      </c>
      <c r="G44" s="435"/>
      <c r="H44" s="145"/>
      <c r="I44" s="145"/>
      <c r="J44" s="153"/>
    </row>
    <row r="45" spans="1:10">
      <c r="B45" s="508" t="s">
        <v>133</v>
      </c>
      <c r="C45" s="554"/>
      <c r="D45" s="117" t="e">
        <f>SUM(CALENDARIZACION!#REF!)</f>
        <v>#REF!</v>
      </c>
      <c r="E45" s="118">
        <v>0</v>
      </c>
      <c r="F45" s="435" t="e">
        <f>SUM(CALENDARIZACION!#REF!)</f>
        <v>#REF!</v>
      </c>
      <c r="G45" s="435"/>
      <c r="H45" s="145"/>
      <c r="I45" s="145"/>
    </row>
    <row r="46" spans="1:10">
      <c r="B46" s="577" t="s">
        <v>277</v>
      </c>
      <c r="C46" s="578"/>
      <c r="D46" s="121" t="e">
        <f>SUM(CALENDARIZACION!#REF!)</f>
        <v>#REF!</v>
      </c>
      <c r="E46" s="122">
        <v>0</v>
      </c>
      <c r="F46" s="579" t="e">
        <f>SUM(CALENDARIZACION!#REF!)</f>
        <v>#REF!</v>
      </c>
      <c r="G46" s="579"/>
      <c r="H46" s="145"/>
      <c r="I46" s="145"/>
    </row>
    <row r="47" spans="1:10" ht="24">
      <c r="B47" s="436" t="s">
        <v>363</v>
      </c>
      <c r="C47" s="436"/>
      <c r="D47" s="146" t="e">
        <f>CALENDARIZACION!#REF!</f>
        <v>#REF!</v>
      </c>
      <c r="E47" s="146">
        <v>0</v>
      </c>
      <c r="F47" s="437" t="e">
        <f>CALENDARIZACION!#REF!</f>
        <v>#REF!</v>
      </c>
      <c r="G47" s="437"/>
      <c r="H47" s="116" t="s">
        <v>148</v>
      </c>
      <c r="I47" s="147" t="e">
        <f>CALENDARIZACION!#REF!</f>
        <v>#REF!</v>
      </c>
    </row>
    <row r="48" spans="1:10">
      <c r="A48" s="470"/>
      <c r="B48" s="470"/>
      <c r="C48" s="470"/>
      <c r="D48" s="470"/>
      <c r="E48" s="470"/>
      <c r="F48" s="470"/>
      <c r="G48" s="470"/>
      <c r="H48" s="470"/>
      <c r="I48" s="470"/>
    </row>
    <row r="49" spans="1:9" ht="22.5" customHeight="1">
      <c r="A49" s="470"/>
      <c r="B49" s="470"/>
      <c r="C49" s="470"/>
      <c r="D49" s="470"/>
      <c r="E49" s="470"/>
      <c r="F49" s="470"/>
      <c r="G49" s="470"/>
      <c r="H49" s="470"/>
      <c r="I49" s="470"/>
    </row>
    <row r="50" spans="1:9" ht="39" customHeight="1">
      <c r="B50" s="458" t="s">
        <v>160</v>
      </c>
      <c r="C50" s="439"/>
      <c r="D50" s="429" t="s">
        <v>52</v>
      </c>
      <c r="E50" s="429"/>
      <c r="F50" s="429" t="s">
        <v>154</v>
      </c>
      <c r="G50" s="429"/>
      <c r="H50" s="429"/>
      <c r="I50" s="429"/>
    </row>
    <row r="51" spans="1:9" ht="33.75" customHeight="1">
      <c r="B51" s="430" t="str">
        <f>D8</f>
        <v>PP- A10  C2</v>
      </c>
      <c r="C51" s="430"/>
      <c r="D51" s="432" t="e">
        <f>B15</f>
        <v>#REF!</v>
      </c>
      <c r="E51" s="432"/>
      <c r="F51" s="125" t="s">
        <v>155</v>
      </c>
      <c r="G51" s="116" t="s">
        <v>156</v>
      </c>
      <c r="H51" s="125" t="s">
        <v>67</v>
      </c>
      <c r="I51" s="126" t="s">
        <v>68</v>
      </c>
    </row>
    <row r="52" spans="1:9" ht="30" customHeight="1">
      <c r="B52" s="431"/>
      <c r="C52" s="431"/>
      <c r="D52" s="433"/>
      <c r="E52" s="433"/>
      <c r="F52" s="127" t="e">
        <f>CALENDARIZACION!#REF!</f>
        <v>#REF!</v>
      </c>
      <c r="G52" s="123" t="e">
        <f>CALENDARIZACION!#REF!</f>
        <v>#REF!</v>
      </c>
      <c r="H52" s="127" t="e">
        <f>CALENDARIZACION!#REF!</f>
        <v>#REF!</v>
      </c>
      <c r="I52" s="128" t="e">
        <f>CALENDARIZACION!#REF!</f>
        <v>#REF!</v>
      </c>
    </row>
    <row r="53" spans="1:9" ht="20.25" customHeight="1">
      <c r="A53" s="154">
        <v>1</v>
      </c>
      <c r="B53" s="424">
        <v>0</v>
      </c>
      <c r="C53" s="424"/>
      <c r="D53" s="424"/>
      <c r="E53" s="424"/>
      <c r="F53" s="424"/>
      <c r="G53" s="424"/>
      <c r="H53" s="424"/>
      <c r="I53" s="424"/>
    </row>
    <row r="54" spans="1:9">
      <c r="A54" s="154">
        <v>1</v>
      </c>
      <c r="B54" s="424"/>
      <c r="C54" s="424"/>
      <c r="D54" s="424"/>
      <c r="E54" s="424"/>
      <c r="F54" s="424"/>
      <c r="G54" s="424"/>
      <c r="H54" s="424"/>
      <c r="I54" s="424"/>
    </row>
    <row r="55" spans="1:9">
      <c r="A55" s="154">
        <v>1</v>
      </c>
      <c r="B55" s="424"/>
      <c r="C55" s="424"/>
      <c r="D55" s="424"/>
      <c r="E55" s="424"/>
      <c r="F55" s="424"/>
      <c r="G55" s="424"/>
      <c r="H55" s="424"/>
      <c r="I55" s="424"/>
    </row>
    <row r="56" spans="1:9">
      <c r="A56" s="154">
        <v>1</v>
      </c>
      <c r="B56" s="424"/>
      <c r="C56" s="424"/>
      <c r="D56" s="424"/>
      <c r="E56" s="424"/>
      <c r="F56" s="424"/>
      <c r="G56" s="424"/>
      <c r="H56" s="424"/>
      <c r="I56" s="424"/>
    </row>
    <row r="57" spans="1:9">
      <c r="A57" s="154">
        <v>1</v>
      </c>
      <c r="B57" s="424"/>
      <c r="C57" s="424"/>
      <c r="D57" s="424"/>
      <c r="E57" s="424"/>
      <c r="F57" s="424"/>
      <c r="G57" s="424"/>
      <c r="H57" s="424"/>
      <c r="I57" s="424"/>
    </row>
    <row r="58" spans="1:9">
      <c r="A58" s="154">
        <v>1</v>
      </c>
      <c r="B58" s="424"/>
      <c r="C58" s="424"/>
      <c r="D58" s="424"/>
      <c r="E58" s="424"/>
      <c r="F58" s="424"/>
      <c r="G58" s="424"/>
      <c r="H58" s="424"/>
      <c r="I58" s="424"/>
    </row>
    <row r="59" spans="1:9">
      <c r="A59" s="154">
        <v>1</v>
      </c>
      <c r="B59" s="424"/>
      <c r="C59" s="424"/>
      <c r="D59" s="424"/>
      <c r="E59" s="424"/>
      <c r="F59" s="424"/>
      <c r="G59" s="424"/>
      <c r="H59" s="424"/>
      <c r="I59" s="424"/>
    </row>
    <row r="60" spans="1:9">
      <c r="A60" s="154">
        <v>1</v>
      </c>
      <c r="B60" s="424"/>
      <c r="C60" s="424"/>
      <c r="D60" s="424"/>
      <c r="E60" s="424"/>
      <c r="F60" s="424"/>
      <c r="G60" s="424"/>
      <c r="H60" s="424"/>
      <c r="I60" s="424"/>
    </row>
    <row r="61" spans="1:9">
      <c r="A61" s="154">
        <v>1</v>
      </c>
      <c r="B61" s="424"/>
      <c r="C61" s="424"/>
      <c r="D61" s="424"/>
      <c r="E61" s="424"/>
      <c r="F61" s="424"/>
      <c r="G61" s="424"/>
      <c r="H61" s="424"/>
      <c r="I61" s="424"/>
    </row>
    <row r="62" spans="1:9">
      <c r="A62" s="154">
        <v>1</v>
      </c>
      <c r="B62" s="424"/>
      <c r="C62" s="424"/>
      <c r="D62" s="424"/>
      <c r="E62" s="424"/>
      <c r="F62" s="424"/>
      <c r="G62" s="424"/>
      <c r="H62" s="424"/>
      <c r="I62" s="424"/>
    </row>
    <row r="63" spans="1:9">
      <c r="A63" s="154">
        <v>1</v>
      </c>
      <c r="B63" s="424"/>
      <c r="C63" s="424"/>
      <c r="D63" s="424"/>
      <c r="E63" s="424"/>
      <c r="F63" s="424"/>
      <c r="G63" s="424"/>
      <c r="H63" s="424"/>
      <c r="I63" s="424"/>
    </row>
    <row r="64" spans="1:9">
      <c r="A64" s="154">
        <v>1</v>
      </c>
      <c r="B64" s="424"/>
      <c r="C64" s="424"/>
      <c r="D64" s="424"/>
      <c r="E64" s="424"/>
      <c r="F64" s="424"/>
      <c r="G64" s="424"/>
      <c r="H64" s="424"/>
      <c r="I64" s="424"/>
    </row>
    <row r="65" spans="1:9">
      <c r="A65" s="154">
        <v>1</v>
      </c>
      <c r="B65" s="424"/>
      <c r="C65" s="424"/>
      <c r="D65" s="424"/>
      <c r="E65" s="424"/>
      <c r="F65" s="424"/>
      <c r="G65" s="424"/>
      <c r="H65" s="424"/>
      <c r="I65" s="424"/>
    </row>
    <row r="66" spans="1:9">
      <c r="A66" s="154">
        <v>1</v>
      </c>
      <c r="B66" s="424"/>
      <c r="C66" s="424"/>
      <c r="D66" s="424"/>
      <c r="E66" s="424"/>
      <c r="F66" s="424"/>
      <c r="G66" s="424"/>
      <c r="H66" s="424"/>
      <c r="I66" s="424"/>
    </row>
    <row r="67" spans="1:9">
      <c r="A67" s="154">
        <v>1</v>
      </c>
      <c r="B67" s="424"/>
      <c r="C67" s="424"/>
      <c r="D67" s="424"/>
      <c r="E67" s="424"/>
      <c r="F67" s="424"/>
      <c r="G67" s="424"/>
      <c r="H67" s="424"/>
      <c r="I67" s="424"/>
    </row>
    <row r="68" spans="1:9" ht="17.25" customHeight="1">
      <c r="A68" s="154">
        <v>1</v>
      </c>
      <c r="B68" s="424"/>
      <c r="C68" s="424"/>
      <c r="D68" s="424"/>
      <c r="E68" s="424"/>
      <c r="F68" s="424"/>
      <c r="G68" s="424"/>
      <c r="H68" s="424"/>
      <c r="I68" s="424"/>
    </row>
    <row r="69" spans="1:9">
      <c r="A69" s="154">
        <v>1</v>
      </c>
      <c r="B69" s="468" t="s">
        <v>283</v>
      </c>
      <c r="C69" s="468"/>
      <c r="D69" s="468"/>
      <c r="E69" s="468"/>
      <c r="F69" s="468"/>
      <c r="G69" s="468"/>
      <c r="H69" s="468"/>
      <c r="I69" s="468"/>
    </row>
    <row r="70" spans="1:9">
      <c r="A70" s="154">
        <v>1</v>
      </c>
      <c r="B70" s="468"/>
      <c r="C70" s="468"/>
      <c r="D70" s="468"/>
      <c r="E70" s="468"/>
      <c r="F70" s="468"/>
      <c r="G70" s="468"/>
      <c r="H70" s="468"/>
      <c r="I70" s="468"/>
    </row>
    <row r="71" spans="1:9">
      <c r="A71" s="154">
        <v>1</v>
      </c>
      <c r="B71" s="417" t="s">
        <v>275</v>
      </c>
      <c r="C71" s="417"/>
      <c r="D71" s="417"/>
      <c r="E71" s="426" t="e">
        <f>F43/D43</f>
        <v>#REF!</v>
      </c>
      <c r="F71" s="426"/>
      <c r="G71" s="426"/>
      <c r="H71" s="426"/>
      <c r="I71" s="426"/>
    </row>
    <row r="72" spans="1:9">
      <c r="A72" s="154">
        <v>1</v>
      </c>
      <c r="B72" s="417"/>
      <c r="C72" s="417"/>
      <c r="D72" s="417"/>
      <c r="E72" s="426"/>
      <c r="F72" s="426"/>
      <c r="G72" s="426"/>
      <c r="H72" s="426"/>
      <c r="I72" s="426"/>
    </row>
    <row r="73" spans="1:9">
      <c r="B73" s="417" t="s">
        <v>276</v>
      </c>
      <c r="C73" s="417"/>
      <c r="D73" s="417"/>
      <c r="E73" s="426" t="e">
        <f>F44/D44</f>
        <v>#REF!</v>
      </c>
      <c r="F73" s="426"/>
      <c r="G73" s="426"/>
      <c r="H73" s="426"/>
      <c r="I73" s="426"/>
    </row>
    <row r="74" spans="1:9">
      <c r="B74" s="417"/>
      <c r="C74" s="417"/>
      <c r="D74" s="417"/>
      <c r="E74" s="426"/>
      <c r="F74" s="426"/>
      <c r="G74" s="426"/>
      <c r="H74" s="426"/>
      <c r="I74" s="426"/>
    </row>
    <row r="75" spans="1:9" ht="12.75" customHeight="1">
      <c r="B75" s="417" t="s">
        <v>133</v>
      </c>
      <c r="C75" s="417"/>
      <c r="D75" s="417"/>
      <c r="E75" s="426" t="e">
        <f>F45/D45</f>
        <v>#REF!</v>
      </c>
      <c r="F75" s="426"/>
      <c r="G75" s="426"/>
      <c r="H75" s="426"/>
      <c r="I75" s="426"/>
    </row>
    <row r="76" spans="1:9" ht="12.75" customHeight="1">
      <c r="B76" s="417"/>
      <c r="C76" s="417"/>
      <c r="D76" s="417"/>
      <c r="E76" s="426"/>
      <c r="F76" s="426"/>
      <c r="G76" s="426"/>
      <c r="H76" s="426"/>
      <c r="I76" s="426"/>
    </row>
    <row r="77" spans="1:9">
      <c r="B77" s="417" t="s">
        <v>277</v>
      </c>
      <c r="C77" s="417"/>
      <c r="D77" s="417"/>
      <c r="E77" s="426" t="e">
        <f>F46/D46</f>
        <v>#REF!</v>
      </c>
      <c r="F77" s="426"/>
      <c r="G77" s="426"/>
      <c r="H77" s="426"/>
      <c r="I77" s="426"/>
    </row>
    <row r="78" spans="1:9">
      <c r="B78" s="417"/>
      <c r="C78" s="417"/>
      <c r="D78" s="417"/>
      <c r="E78" s="426"/>
      <c r="F78" s="426"/>
      <c r="G78" s="426"/>
      <c r="H78" s="426"/>
      <c r="I78" s="426"/>
    </row>
    <row r="79" spans="1:9">
      <c r="B79" s="495"/>
      <c r="C79" s="495"/>
      <c r="D79" s="495"/>
      <c r="E79" s="495"/>
      <c r="F79" s="495"/>
      <c r="G79" s="495"/>
      <c r="H79" s="495"/>
      <c r="I79" s="495"/>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{0CDC1B88-1217-483A-956F-B1164202CC39}</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{31A29CEA-551C-4391-844C-61D83EA45F1D}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{871E1A53-91CE-400E-8521-A589870E4252}</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{95C74B43-2507-4A48-AC7A-42F3A2C12AA8}</x14:id>
        </ext>
      </extLst>
    </cfRule>
  </conditionalFormatting>
  <pageMargins left="0.7" right="0.7" top="0.75" bottom="0.75" header="0.3" footer="0.3"/>
  <pageSetup scale="54"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0CDC1B88-1217-483A-956F-B1164202CC39}">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1A29CEA-551C-4391-844C-61D83EA45F1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871E1A53-91CE-400E-8521-A589870E4252}">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95C74B43-2507-4A48-AC7A-42F3A2C12AA8}">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498D43E8-341F-4BE7-9B3D-EC117EAA4D58}">
          <x14:formula1>
            <xm:f>'NO SE EDITA'!$K$3:$K$6</xm:f>
          </x14:formula1>
          <xm:sqref>H43:H46</xm:sqref>
        </x14:dataValidation>
        <x14:dataValidation type="list" allowBlank="1" showInputMessage="1" showErrorMessage="1" xr:uid="{66119D83-D6D8-4A4B-A24F-7F6E29EA7325}">
          <x14:formula1>
            <xm:f>'NO SE EDITA'!$L$3:$L$6</xm:f>
          </x14:formula1>
          <xm:sqref>I43:I46</xm:sqref>
        </x14:dataValidation>
        <x14:dataValidation type="list" allowBlank="1" showInputMessage="1" showErrorMessage="1" xr:uid="{FACAAB06-B186-4ADE-B233-1C958252B6C5}">
          <x14:formula1>
            <xm:f>'NO SE EDITA'!$C$3:$C$6</xm:f>
          </x14:formula1>
          <xm:sqref>D28:E28</xm:sqref>
        </x14:dataValidation>
        <x14:dataValidation type="list" allowBlank="1" showInputMessage="1" showErrorMessage="1" xr:uid="{9AA56A20-A5EB-4533-91BD-63B3FBF8799E}">
          <x14:formula1>
            <xm:f>'NO SE EDITA'!$G$3:$G$5</xm:f>
          </x14:formula1>
          <xm:sqref>B32:E32 D36:E36 H40:I40</xm:sqref>
        </x14:dataValidation>
        <x14:dataValidation type="list" allowBlank="1" showInputMessage="1" showErrorMessage="1" xr:uid="{ECCF9632-EFE1-47CA-859F-0A934C83D446}">
          <x14:formula1>
            <xm:f>'NO SE EDITA'!$H$3:$H$4</xm:f>
          </x14:formula1>
          <xm:sqref>F32:I32</xm:sqref>
        </x14:dataValidation>
        <x14:dataValidation type="list" allowBlank="1" showInputMessage="1" showErrorMessage="1" xr:uid="{AC0E278A-0896-40B3-BFCF-A9110D429E45}">
          <x14:formula1>
            <xm:f>'NO SE EDITA'!$D$3:$D$4</xm:f>
          </x14:formula1>
          <xm:sqref>F28</xm:sqref>
        </x14:dataValidation>
        <x14:dataValidation type="list" allowBlank="1" showInputMessage="1" showErrorMessage="1" xr:uid="{6F151011-6937-474A-93DB-370181C108BA}">
          <x14:formula1>
            <xm:f>'NO SE EDITA'!$B$3:$B$4</xm:f>
          </x14:formula1>
          <xm:sqref>B27:C28</xm:sqref>
        </x14:dataValidation>
        <x14:dataValidation type="list" allowBlank="1" showInputMessage="1" showErrorMessage="1" xr:uid="{84E2E2DB-1C1F-4397-8796-716ED51530E5}">
          <x14:formula1>
            <xm:f>'NO SE EDITA'!$M$3:$M$4</xm:f>
          </x14:formula1>
          <xm:sqref>D37:E37</xm:sqref>
        </x14:dataValidation>
        <x14:dataValidation type="list" allowBlank="1" showInputMessage="1" showErrorMessage="1" xr:uid="{328BAF01-ADE8-48F6-830B-D9DE5F1EBBE5}">
          <x14:formula1>
            <xm:f>'NO SE EDITA'!$E$3:$E$4</xm:f>
          </x14:formula1>
          <xm:sqref>B30:E30</xm:sqref>
        </x14:dataValidation>
        <x14:dataValidation type="list" allowBlank="1" showInputMessage="1" showErrorMessage="1" xr:uid="{8981B92B-6119-4D3D-B959-2E6FC0290A4D}">
          <x14:formula1>
            <xm:f>'NO SE EDITA'!$F$3:$F$4</xm:f>
          </x14:formula1>
          <xm:sqref>F30:I30</xm:sqref>
        </x14:dataValidation>
        <x14:dataValidation type="list" allowBlank="1" showInputMessage="1" showErrorMessage="1" xr:uid="{C1CF0CE3-BFED-46EE-9880-960543960FB0}">
          <x14:formula1>
            <xm:f>'NO SE EDITA'!$J$3:$J$6</xm:f>
          </x14:formula1>
          <xm:sqref>F40:G40</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H4" zoomScale="70" zoomScaleNormal="70" workbookViewId="0">
      <selection activeCell="J7" sqref="J7"/>
    </sheetView>
  </sheetViews>
  <sheetFormatPr baseColWidth="10" defaultRowHeight="36" customHeight="1"/>
  <cols>
    <col min="1" max="1" width="22.83203125" style="82" customWidth="1"/>
    <col min="2" max="2" width="12" style="82" customWidth="1"/>
    <col min="3" max="3" width="12.83203125" style="82" customWidth="1"/>
    <col min="4" max="4" width="14" style="139" customWidth="1"/>
    <col min="5" max="5" width="16" style="139" customWidth="1"/>
    <col min="6" max="6" width="60.83203125" style="82" customWidth="1"/>
    <col min="7" max="7" width="60.1640625" style="82" customWidth="1"/>
    <col min="8" max="8" width="23.6640625" style="82" customWidth="1"/>
    <col min="9" max="9" width="56.6640625" style="82" customWidth="1"/>
    <col min="10" max="10" width="35.1640625" style="82" customWidth="1"/>
    <col min="11" max="11" width="17.1640625" style="82" customWidth="1"/>
    <col min="12" max="12" width="16.5" style="82" customWidth="1"/>
    <col min="13" max="16" width="17.1640625" style="82" customWidth="1"/>
    <col min="17" max="17" width="18.5" style="82" customWidth="1"/>
    <col min="18" max="18" width="40.5" style="82" customWidth="1"/>
    <col min="19" max="19" width="33.33203125" style="82" customWidth="1"/>
    <col min="20" max="16384" width="12" style="82"/>
  </cols>
  <sheetData>
    <row r="2" spans="1:20" ht="36" customHeight="1">
      <c r="A2" s="617" t="s">
        <v>134</v>
      </c>
      <c r="B2" s="617"/>
      <c r="C2" s="617"/>
      <c r="D2" s="617"/>
      <c r="E2" s="617"/>
      <c r="F2" s="617"/>
      <c r="G2" s="617"/>
      <c r="H2" s="617"/>
      <c r="I2" s="617"/>
      <c r="J2" s="617"/>
      <c r="K2" s="617"/>
      <c r="L2" s="617"/>
      <c r="M2" s="617"/>
      <c r="N2" s="617"/>
      <c r="O2" s="617"/>
      <c r="P2" s="617"/>
      <c r="Q2" s="617"/>
      <c r="R2" s="617"/>
      <c r="S2" s="617"/>
    </row>
    <row r="3" spans="1:20" ht="36" customHeight="1">
      <c r="A3" s="616"/>
      <c r="B3" s="616"/>
      <c r="C3" s="616"/>
      <c r="D3" s="616"/>
      <c r="E3" s="616"/>
      <c r="F3" s="616"/>
      <c r="G3" s="616"/>
      <c r="H3" s="616"/>
      <c r="I3" s="616"/>
      <c r="J3" s="616"/>
      <c r="K3" s="616"/>
      <c r="L3" s="616"/>
      <c r="M3" s="616"/>
      <c r="N3" s="616"/>
      <c r="O3" s="616"/>
      <c r="P3" s="616"/>
      <c r="Q3" s="616"/>
      <c r="R3" s="616"/>
      <c r="S3" s="616"/>
    </row>
    <row r="4" spans="1:20" ht="51.75" customHeight="1">
      <c r="A4" s="131" t="s">
        <v>132</v>
      </c>
      <c r="B4" s="114" t="s">
        <v>125</v>
      </c>
      <c r="C4" s="71" t="s">
        <v>74</v>
      </c>
      <c r="D4" s="140" t="s">
        <v>75</v>
      </c>
      <c r="E4" s="140" t="s">
        <v>76</v>
      </c>
      <c r="F4" s="71" t="s">
        <v>77</v>
      </c>
      <c r="G4" s="71" t="s">
        <v>78</v>
      </c>
      <c r="H4" s="71" t="s">
        <v>79</v>
      </c>
      <c r="I4" s="71" t="s">
        <v>80</v>
      </c>
      <c r="J4" s="71" t="s">
        <v>228</v>
      </c>
      <c r="K4" s="71" t="s">
        <v>81</v>
      </c>
      <c r="L4" s="71" t="s">
        <v>82</v>
      </c>
      <c r="M4" s="71" t="s">
        <v>83</v>
      </c>
      <c r="N4" s="71" t="s">
        <v>84</v>
      </c>
      <c r="O4" s="71" t="s">
        <v>85</v>
      </c>
      <c r="P4" s="71" t="s">
        <v>86</v>
      </c>
      <c r="Q4" s="71" t="s">
        <v>87</v>
      </c>
      <c r="R4" s="71" t="s">
        <v>137</v>
      </c>
      <c r="S4" s="71" t="s">
        <v>88</v>
      </c>
    </row>
    <row r="5" spans="1:20" ht="91.5" customHeight="1">
      <c r="A5" s="134" t="s">
        <v>227</v>
      </c>
      <c r="B5" s="18" t="s">
        <v>485</v>
      </c>
      <c r="C5" s="135">
        <v>2026</v>
      </c>
      <c r="D5" s="136">
        <v>46027</v>
      </c>
      <c r="E5" s="136">
        <v>46386</v>
      </c>
      <c r="F5" s="18" t="s">
        <v>93</v>
      </c>
      <c r="G5" s="18" t="s">
        <v>486</v>
      </c>
      <c r="H5" s="18" t="s">
        <v>97</v>
      </c>
      <c r="I5" s="184" t="str">
        <f>'FORMATO 2. POA - MIR'!C17</f>
        <v>Impartir una capacitación dirigida a todo el personal de la Administración Pública Municipal de Zapotlán de Juárez, Hidalgo, con el objetivo de difundir el Código de Ética y fortalecer el conocimiento sobre las responsabilidades administrativas de las personas servidoras públicas.</v>
      </c>
      <c r="J5" s="18" t="str">
        <f>CALENDARIZACION!E20</f>
        <v xml:space="preserve">PSP= (PSPC / PSPL) × 100% </v>
      </c>
      <c r="K5" s="18" t="s">
        <v>108</v>
      </c>
      <c r="L5" s="18" t="s">
        <v>112</v>
      </c>
      <c r="M5" s="135"/>
      <c r="N5" s="135">
        <v>1</v>
      </c>
      <c r="O5" s="135"/>
      <c r="P5" s="18">
        <v>1</v>
      </c>
      <c r="Q5" s="135" t="s">
        <v>126</v>
      </c>
      <c r="R5" s="18" t="s">
        <v>230</v>
      </c>
      <c r="S5" s="18" t="s">
        <v>405</v>
      </c>
      <c r="T5" s="137"/>
    </row>
    <row r="6" spans="1:20" ht="93" customHeight="1">
      <c r="A6" s="134" t="s">
        <v>227</v>
      </c>
      <c r="B6" s="18" t="s">
        <v>168</v>
      </c>
      <c r="C6" s="135">
        <v>2026</v>
      </c>
      <c r="D6" s="136">
        <v>46027</v>
      </c>
      <c r="E6" s="136">
        <v>46386</v>
      </c>
      <c r="F6" s="18" t="s">
        <v>93</v>
      </c>
      <c r="G6" s="18" t="s">
        <v>487</v>
      </c>
      <c r="H6" s="18" t="s">
        <v>97</v>
      </c>
      <c r="I6" s="184" t="str">
        <f>'FORMATO 2. POA - MIR'!C21</f>
        <v>Operar y dar seguimiento al Buzón de Sugerencias, Quejas y Denuncias, como un mecanismo de atención ciudadana que permita recibir y canalizar las inconformidades, comentarios y aportaciones de la población respecto al desempeño de la administración pública municipal.</v>
      </c>
      <c r="J6" s="18" t="str">
        <f>CALENDARIZACION!E32</f>
        <v>(PDRMO) =(PDR /PDA) ×100%</v>
      </c>
      <c r="K6" s="18" t="s">
        <v>108</v>
      </c>
      <c r="L6" s="18" t="s">
        <v>109</v>
      </c>
      <c r="M6" s="135"/>
      <c r="N6" s="18">
        <v>1</v>
      </c>
      <c r="O6" s="18"/>
      <c r="P6" s="18">
        <v>1</v>
      </c>
      <c r="Q6" s="18" t="s">
        <v>126</v>
      </c>
      <c r="R6" s="18" t="s">
        <v>230</v>
      </c>
      <c r="S6" s="18" t="s">
        <v>405</v>
      </c>
      <c r="T6" s="138"/>
    </row>
    <row r="7" spans="1:20" ht="116.25" customHeight="1">
      <c r="A7" s="134" t="s">
        <v>227</v>
      </c>
      <c r="B7" s="18" t="s">
        <v>169</v>
      </c>
      <c r="C7" s="135">
        <v>2026</v>
      </c>
      <c r="D7" s="136">
        <v>46027</v>
      </c>
      <c r="E7" s="136">
        <v>46386</v>
      </c>
      <c r="F7" s="18" t="s">
        <v>93</v>
      </c>
      <c r="G7" s="18" t="s">
        <v>488</v>
      </c>
      <c r="H7" s="18" t="s">
        <v>97</v>
      </c>
      <c r="I7" s="184" t="str">
        <f>'FORMATO 2. POA - MIR'!C22</f>
        <v>Promover la integración y funcionamiento de los Comités de Contraloría Social, con el fin de fomentar la participación ciudadana en la vigilancia, seguimiento y supervisión de la correcta aplicación de los recursos públicos y la ejecución de obras y programas municipales.</v>
      </c>
      <c r="J7" s="18" t="str">
        <f>CALENDARIZACION!E35</f>
        <v>(POPPSER )=(PCCSI/ POA) x100%</v>
      </c>
      <c r="K7" s="18" t="s">
        <v>108</v>
      </c>
      <c r="L7" s="18" t="s">
        <v>109</v>
      </c>
      <c r="M7" s="18"/>
      <c r="N7" s="18">
        <v>1</v>
      </c>
      <c r="O7" s="18"/>
      <c r="P7" s="18">
        <v>1</v>
      </c>
      <c r="Q7" s="18" t="s">
        <v>126</v>
      </c>
      <c r="R7" s="18" t="s">
        <v>230</v>
      </c>
      <c r="S7" s="18" t="s">
        <v>405</v>
      </c>
      <c r="T7" s="138"/>
    </row>
    <row r="8" spans="1:20" ht="36" customHeight="1">
      <c r="A8" s="134"/>
      <c r="B8" s="18"/>
      <c r="C8" s="135"/>
      <c r="D8" s="136"/>
      <c r="E8" s="136"/>
      <c r="F8" s="18"/>
      <c r="G8" s="18"/>
      <c r="H8" s="18"/>
      <c r="I8" s="167"/>
      <c r="J8" s="18"/>
      <c r="K8" s="18"/>
      <c r="L8" s="18"/>
      <c r="M8" s="18"/>
      <c r="N8" s="18"/>
      <c r="O8" s="18"/>
      <c r="P8" s="18"/>
      <c r="Q8" s="18"/>
      <c r="R8" s="18"/>
      <c r="S8" s="18"/>
      <c r="T8" s="138"/>
    </row>
    <row r="9" spans="1:20" ht="36" customHeight="1">
      <c r="A9" s="134"/>
      <c r="B9" s="18"/>
      <c r="C9" s="135"/>
      <c r="D9" s="136"/>
      <c r="E9" s="136"/>
      <c r="F9" s="18"/>
      <c r="G9" s="18"/>
      <c r="H9" s="18"/>
      <c r="I9" s="167"/>
      <c r="J9" s="18"/>
      <c r="K9" s="18"/>
      <c r="L9" s="18"/>
      <c r="M9" s="18"/>
      <c r="N9" s="18"/>
      <c r="O9" s="18"/>
      <c r="P9" s="18"/>
      <c r="Q9" s="18"/>
      <c r="R9" s="18"/>
      <c r="S9" s="18"/>
      <c r="T9" s="138"/>
    </row>
    <row r="10" spans="1:20" ht="36" customHeight="1">
      <c r="A10" s="134"/>
      <c r="B10" s="18"/>
      <c r="C10" s="135"/>
      <c r="D10" s="136"/>
      <c r="E10" s="136"/>
      <c r="F10" s="18"/>
      <c r="G10" s="18"/>
      <c r="H10" s="18"/>
      <c r="I10" s="167"/>
      <c r="J10" s="18"/>
      <c r="K10" s="18"/>
      <c r="L10" s="18"/>
      <c r="M10" s="18"/>
      <c r="N10" s="18"/>
      <c r="O10" s="18"/>
      <c r="P10" s="18"/>
      <c r="Q10" s="18"/>
      <c r="R10" s="18"/>
      <c r="S10" s="18"/>
      <c r="T10" s="138"/>
    </row>
    <row r="11" spans="1:20" ht="36" customHeight="1">
      <c r="A11" s="134"/>
      <c r="B11" s="18"/>
      <c r="C11" s="135"/>
      <c r="D11" s="136"/>
      <c r="E11" s="136"/>
      <c r="F11" s="18"/>
      <c r="G11" s="18"/>
      <c r="H11" s="18"/>
      <c r="I11" s="167"/>
      <c r="J11" s="18"/>
      <c r="K11" s="18"/>
      <c r="L11" s="18"/>
      <c r="M11" s="18"/>
      <c r="N11" s="18"/>
      <c r="O11" s="18"/>
      <c r="P11" s="18"/>
      <c r="Q11" s="18"/>
      <c r="R11" s="18"/>
      <c r="S11" s="18"/>
      <c r="T11" s="138"/>
    </row>
    <row r="12" spans="1:20" ht="36" customHeight="1">
      <c r="A12" s="134"/>
      <c r="B12" s="18"/>
      <c r="C12" s="135"/>
      <c r="D12" s="136"/>
      <c r="E12" s="136"/>
      <c r="F12" s="18"/>
      <c r="G12" s="18"/>
      <c r="H12" s="18"/>
      <c r="I12" s="167"/>
      <c r="J12" s="18"/>
      <c r="K12" s="18"/>
      <c r="L12" s="18"/>
      <c r="M12" s="18"/>
      <c r="N12" s="18"/>
      <c r="O12" s="18"/>
      <c r="P12" s="18"/>
      <c r="Q12" s="18"/>
      <c r="R12" s="18"/>
      <c r="S12" s="18"/>
      <c r="T12" s="138"/>
    </row>
    <row r="13" spans="1:20" ht="36" customHeight="1">
      <c r="A13" s="134"/>
      <c r="B13" s="18"/>
      <c r="C13" s="135"/>
      <c r="D13" s="136"/>
      <c r="E13" s="136"/>
      <c r="F13" s="18"/>
      <c r="G13" s="18"/>
      <c r="H13" s="18"/>
      <c r="I13" s="167"/>
      <c r="J13" s="18"/>
      <c r="K13" s="18"/>
      <c r="L13" s="18"/>
      <c r="M13" s="18"/>
      <c r="N13" s="18"/>
      <c r="O13" s="18"/>
      <c r="P13" s="18"/>
      <c r="Q13" s="18"/>
      <c r="R13" s="18"/>
      <c r="S13" s="18"/>
      <c r="T13" s="138"/>
    </row>
    <row r="14" spans="1:20" ht="36" customHeight="1">
      <c r="A14" s="134"/>
      <c r="B14" s="18"/>
      <c r="C14" s="135"/>
      <c r="D14" s="136"/>
      <c r="E14" s="136"/>
      <c r="F14" s="18"/>
      <c r="G14" s="18"/>
      <c r="H14" s="18"/>
      <c r="I14" s="167"/>
      <c r="J14" s="18"/>
      <c r="K14" s="18"/>
      <c r="L14" s="18"/>
      <c r="M14" s="18"/>
      <c r="N14" s="18"/>
      <c r="O14" s="18"/>
      <c r="P14" s="18"/>
      <c r="Q14" s="18"/>
      <c r="R14" s="18"/>
      <c r="S14" s="18"/>
      <c r="T14" s="138"/>
    </row>
    <row r="15" spans="1:20" ht="36" customHeight="1">
      <c r="A15" s="134"/>
      <c r="B15" s="18"/>
      <c r="C15" s="135"/>
      <c r="D15" s="136"/>
      <c r="E15" s="136"/>
      <c r="F15" s="18"/>
      <c r="G15" s="18"/>
      <c r="H15" s="18"/>
      <c r="I15" s="167"/>
      <c r="J15" s="18"/>
      <c r="K15" s="18"/>
      <c r="L15" s="18"/>
      <c r="M15" s="18"/>
      <c r="N15" s="18"/>
      <c r="O15" s="18"/>
      <c r="P15" s="18"/>
      <c r="Q15" s="18"/>
      <c r="R15" s="18"/>
      <c r="S15" s="18"/>
      <c r="T15" s="138"/>
    </row>
    <row r="16" spans="1:20" ht="36" customHeight="1">
      <c r="A16" s="134"/>
      <c r="B16" s="18"/>
      <c r="C16" s="135"/>
      <c r="D16" s="136"/>
      <c r="E16" s="136"/>
      <c r="F16" s="18"/>
      <c r="G16" s="18"/>
      <c r="H16" s="18"/>
      <c r="I16" s="18"/>
      <c r="J16" s="18"/>
      <c r="K16" s="18"/>
      <c r="L16" s="18"/>
      <c r="M16" s="18"/>
      <c r="N16" s="18"/>
      <c r="O16" s="18"/>
      <c r="P16" s="18"/>
      <c r="Q16" s="18"/>
      <c r="R16" s="18"/>
      <c r="S16" s="18"/>
      <c r="T16" s="138"/>
    </row>
    <row r="17" spans="1:20" ht="36" customHeight="1">
      <c r="A17" s="134"/>
      <c r="B17" s="18"/>
      <c r="C17" s="135"/>
      <c r="D17" s="136"/>
      <c r="E17" s="136"/>
      <c r="F17" s="18"/>
      <c r="G17" s="18"/>
      <c r="H17" s="18"/>
      <c r="I17" s="18"/>
      <c r="J17" s="18"/>
      <c r="K17" s="18"/>
      <c r="L17" s="18"/>
      <c r="M17" s="18"/>
      <c r="N17" s="18"/>
      <c r="O17" s="18"/>
      <c r="P17" s="18"/>
      <c r="Q17" s="18"/>
      <c r="R17" s="18"/>
      <c r="S17" s="18"/>
      <c r="T17" s="138"/>
    </row>
    <row r="18" spans="1:20" ht="36" customHeight="1">
      <c r="A18" s="134"/>
      <c r="B18" s="18"/>
      <c r="C18" s="135"/>
      <c r="D18" s="136"/>
      <c r="E18" s="136"/>
      <c r="F18" s="18"/>
      <c r="G18" s="18"/>
      <c r="H18" s="18"/>
      <c r="I18" s="18"/>
      <c r="J18" s="18"/>
      <c r="K18" s="18"/>
      <c r="L18" s="18"/>
      <c r="M18" s="18"/>
      <c r="N18" s="18"/>
      <c r="O18" s="18"/>
      <c r="P18" s="18"/>
      <c r="Q18" s="18"/>
      <c r="R18" s="18"/>
      <c r="S18" s="18"/>
      <c r="T18" s="138"/>
    </row>
    <row r="19" spans="1:20" ht="36" customHeight="1">
      <c r="A19" s="134"/>
      <c r="B19" s="18"/>
      <c r="C19" s="135"/>
      <c r="D19" s="136"/>
      <c r="E19" s="136"/>
      <c r="F19" s="18"/>
      <c r="G19" s="18"/>
      <c r="H19" s="18"/>
      <c r="I19" s="18"/>
      <c r="J19" s="18"/>
      <c r="K19" s="18"/>
      <c r="L19" s="18"/>
      <c r="M19" s="18"/>
      <c r="N19" s="18"/>
      <c r="O19" s="18"/>
      <c r="P19" s="18"/>
      <c r="Q19" s="18"/>
      <c r="R19" s="18"/>
      <c r="S19" s="18"/>
      <c r="T19" s="138"/>
    </row>
    <row r="20" spans="1:20" ht="36" customHeight="1">
      <c r="A20" s="134"/>
      <c r="B20" s="18"/>
      <c r="C20" s="135"/>
      <c r="D20" s="136"/>
      <c r="E20" s="136"/>
      <c r="F20" s="18"/>
      <c r="G20" s="18"/>
      <c r="H20" s="18"/>
      <c r="I20" s="18"/>
      <c r="J20" s="18"/>
      <c r="K20" s="18"/>
      <c r="L20" s="18"/>
      <c r="M20" s="18"/>
      <c r="N20" s="18"/>
      <c r="O20" s="18"/>
      <c r="P20" s="18"/>
      <c r="Q20" s="18"/>
      <c r="R20" s="18"/>
      <c r="S20" s="18"/>
    </row>
    <row r="21" spans="1:20" ht="36" customHeight="1">
      <c r="A21" s="134"/>
      <c r="B21" s="18"/>
      <c r="C21" s="135"/>
      <c r="D21" s="136"/>
      <c r="E21" s="136"/>
      <c r="F21" s="18"/>
      <c r="G21" s="18"/>
      <c r="H21" s="18"/>
      <c r="I21" s="18"/>
      <c r="J21" s="18"/>
      <c r="K21" s="18"/>
      <c r="L21" s="18"/>
      <c r="M21" s="18"/>
      <c r="N21" s="18"/>
      <c r="O21" s="18"/>
      <c r="P21" s="18"/>
      <c r="Q21" s="18"/>
      <c r="R21" s="18"/>
      <c r="S21" s="18"/>
    </row>
    <row r="22" spans="1:20" ht="36" customHeight="1">
      <c r="A22" s="134"/>
      <c r="B22" s="18"/>
      <c r="C22" s="135"/>
      <c r="D22" s="136"/>
      <c r="E22" s="136"/>
      <c r="F22" s="18"/>
      <c r="G22" s="18"/>
      <c r="H22" s="18"/>
      <c r="I22" s="18"/>
      <c r="J22" s="18"/>
      <c r="K22" s="18"/>
      <c r="L22" s="18"/>
      <c r="M22" s="18"/>
      <c r="N22" s="18"/>
      <c r="O22" s="18"/>
      <c r="P22" s="18"/>
      <c r="Q22" s="18"/>
      <c r="R22" s="18"/>
      <c r="S22" s="18"/>
    </row>
    <row r="23" spans="1:20" ht="36" customHeight="1">
      <c r="A23" s="134"/>
      <c r="B23" s="18"/>
      <c r="C23" s="135"/>
      <c r="D23" s="136"/>
      <c r="E23" s="136"/>
      <c r="F23" s="18"/>
      <c r="G23" s="18"/>
      <c r="H23" s="18"/>
      <c r="I23" s="18"/>
      <c r="J23" s="18"/>
      <c r="K23" s="18"/>
      <c r="L23" s="18"/>
      <c r="M23" s="18"/>
      <c r="N23" s="18"/>
      <c r="O23" s="18"/>
      <c r="P23" s="18"/>
      <c r="Q23" s="18"/>
      <c r="R23" s="18"/>
      <c r="S23" s="18"/>
    </row>
    <row r="24" spans="1:20" ht="36" customHeight="1">
      <c r="A24" s="134"/>
      <c r="B24" s="18"/>
      <c r="C24" s="135"/>
      <c r="D24" s="136"/>
      <c r="E24" s="136"/>
      <c r="F24" s="18"/>
      <c r="G24" s="18"/>
      <c r="H24" s="18"/>
      <c r="I24" s="18"/>
      <c r="J24" s="18"/>
      <c r="K24" s="18"/>
      <c r="L24" s="18"/>
      <c r="M24" s="18"/>
      <c r="N24" s="18"/>
      <c r="O24" s="18"/>
      <c r="P24" s="18"/>
      <c r="Q24" s="18"/>
      <c r="R24" s="18"/>
      <c r="S24" s="18"/>
    </row>
    <row r="25" spans="1:20" ht="36" customHeight="1">
      <c r="A25" s="134"/>
      <c r="B25" s="18"/>
      <c r="C25" s="135"/>
      <c r="D25" s="136"/>
      <c r="E25" s="136"/>
      <c r="F25" s="18"/>
      <c r="G25" s="18"/>
      <c r="H25" s="18"/>
      <c r="I25" s="18"/>
      <c r="J25" s="18"/>
      <c r="K25" s="18"/>
      <c r="L25" s="18"/>
      <c r="M25" s="18"/>
      <c r="N25" s="18"/>
      <c r="O25" s="18"/>
      <c r="P25" s="18"/>
      <c r="Q25" s="18"/>
      <c r="R25" s="18"/>
      <c r="S25" s="18"/>
    </row>
    <row r="26" spans="1:20" ht="36" customHeight="1">
      <c r="A26" s="134"/>
      <c r="B26" s="18"/>
      <c r="C26" s="135"/>
      <c r="D26" s="136"/>
      <c r="E26" s="136"/>
      <c r="F26" s="18"/>
      <c r="G26" s="18"/>
      <c r="H26" s="18"/>
      <c r="I26" s="18"/>
      <c r="J26" s="18"/>
      <c r="K26" s="18"/>
      <c r="L26" s="18"/>
      <c r="M26" s="18"/>
      <c r="N26" s="18"/>
      <c r="O26" s="18"/>
      <c r="P26" s="18"/>
      <c r="Q26" s="18"/>
      <c r="R26" s="18"/>
      <c r="S26" s="18"/>
    </row>
    <row r="27" spans="1:20" ht="36" customHeight="1">
      <c r="A27" s="134"/>
      <c r="B27" s="18"/>
      <c r="C27" s="135"/>
      <c r="D27" s="136"/>
      <c r="E27" s="136"/>
      <c r="F27" s="18"/>
      <c r="G27" s="18"/>
      <c r="H27" s="18"/>
      <c r="I27" s="18"/>
      <c r="J27" s="18"/>
      <c r="K27" s="18"/>
      <c r="L27" s="18"/>
      <c r="M27" s="18"/>
      <c r="N27" s="18"/>
      <c r="O27" s="18"/>
      <c r="P27" s="18"/>
      <c r="Q27" s="18"/>
      <c r="R27" s="18"/>
      <c r="S27" s="18"/>
    </row>
    <row r="28" spans="1:20" ht="36" customHeight="1">
      <c r="A28" s="134"/>
      <c r="B28" s="18"/>
      <c r="C28" s="135"/>
      <c r="D28" s="136"/>
      <c r="E28" s="136"/>
      <c r="F28" s="18"/>
      <c r="G28" s="18"/>
      <c r="H28" s="18"/>
      <c r="I28" s="18"/>
      <c r="J28" s="18"/>
      <c r="K28" s="18"/>
      <c r="L28" s="18"/>
      <c r="M28" s="18"/>
      <c r="N28" s="18"/>
      <c r="O28" s="18"/>
      <c r="P28" s="18"/>
      <c r="Q28" s="18"/>
      <c r="R28" s="18"/>
      <c r="S28" s="18"/>
    </row>
    <row r="29" spans="1:20" ht="36" customHeight="1">
      <c r="A29" s="134"/>
      <c r="B29" s="18"/>
      <c r="C29" s="135"/>
      <c r="D29" s="136"/>
      <c r="E29" s="136"/>
      <c r="F29" s="18"/>
      <c r="G29" s="18"/>
      <c r="H29" s="18"/>
      <c r="I29" s="18"/>
      <c r="J29" s="18"/>
      <c r="K29" s="18"/>
      <c r="L29" s="18"/>
      <c r="M29" s="18"/>
      <c r="N29" s="18"/>
      <c r="O29" s="18"/>
      <c r="P29" s="18"/>
      <c r="Q29" s="18"/>
      <c r="R29" s="18"/>
      <c r="S29" s="18"/>
    </row>
    <row r="30" spans="1:20" ht="36" customHeight="1">
      <c r="A30" s="134"/>
      <c r="B30" s="18"/>
      <c r="C30" s="135"/>
      <c r="D30" s="136"/>
      <c r="E30" s="136"/>
      <c r="F30" s="18"/>
      <c r="G30" s="18"/>
      <c r="H30" s="18"/>
      <c r="I30" s="18"/>
      <c r="J30" s="18"/>
      <c r="K30" s="18"/>
      <c r="L30" s="18"/>
      <c r="M30" s="18"/>
      <c r="N30" s="18"/>
      <c r="O30" s="18"/>
      <c r="P30" s="18"/>
      <c r="Q30" s="18"/>
      <c r="R30" s="18"/>
      <c r="S30" s="18"/>
    </row>
    <row r="31" spans="1:20" ht="36" customHeight="1">
      <c r="A31" s="134"/>
      <c r="B31" s="18"/>
      <c r="C31" s="135"/>
      <c r="D31" s="136"/>
      <c r="E31" s="136"/>
      <c r="F31" s="18"/>
      <c r="G31" s="18"/>
      <c r="H31" s="18"/>
      <c r="I31" s="18"/>
      <c r="J31" s="18"/>
      <c r="K31" s="18"/>
      <c r="L31" s="18"/>
      <c r="M31" s="18"/>
      <c r="N31" s="18"/>
      <c r="O31" s="18"/>
      <c r="P31" s="18"/>
      <c r="Q31" s="18"/>
      <c r="R31" s="18"/>
      <c r="S31" s="18"/>
    </row>
    <row r="32" spans="1:20" ht="36" customHeight="1">
      <c r="A32" s="134"/>
      <c r="B32" s="18"/>
      <c r="C32" s="135"/>
      <c r="D32" s="136"/>
      <c r="E32" s="136"/>
      <c r="F32" s="18"/>
      <c r="G32" s="18"/>
      <c r="H32" s="18"/>
      <c r="I32" s="18"/>
      <c r="J32" s="18"/>
      <c r="K32" s="18"/>
      <c r="L32" s="18"/>
      <c r="M32" s="18"/>
      <c r="N32" s="18"/>
      <c r="O32" s="18"/>
      <c r="P32" s="18"/>
      <c r="Q32" s="18"/>
      <c r="R32" s="18"/>
      <c r="S32" s="18"/>
    </row>
    <row r="33" spans="1:19" ht="36" customHeight="1">
      <c r="A33" s="134"/>
      <c r="B33" s="18"/>
      <c r="C33" s="135"/>
      <c r="D33" s="136"/>
      <c r="E33" s="136"/>
      <c r="F33" s="18"/>
      <c r="G33" s="18"/>
      <c r="H33" s="18"/>
      <c r="I33" s="18"/>
      <c r="J33" s="18"/>
      <c r="K33" s="18"/>
      <c r="L33" s="18"/>
      <c r="M33" s="18"/>
      <c r="N33" s="18"/>
      <c r="O33" s="18"/>
      <c r="P33" s="18"/>
      <c r="Q33" s="18"/>
      <c r="R33" s="18"/>
      <c r="S33" s="18"/>
    </row>
    <row r="34" spans="1:19" ht="36" customHeight="1">
      <c r="A34" s="134"/>
      <c r="B34" s="18"/>
      <c r="C34" s="135"/>
      <c r="D34" s="136"/>
      <c r="E34" s="136"/>
      <c r="F34" s="18"/>
      <c r="G34" s="18"/>
      <c r="H34" s="18"/>
      <c r="I34" s="18"/>
      <c r="J34" s="18"/>
      <c r="K34" s="18"/>
      <c r="L34" s="18"/>
      <c r="M34" s="18"/>
      <c r="N34" s="18"/>
      <c r="O34" s="18"/>
      <c r="P34" s="18"/>
      <c r="Q34" s="18"/>
      <c r="R34" s="18"/>
      <c r="S34" s="18"/>
    </row>
    <row r="35" spans="1:19" ht="36" customHeight="1">
      <c r="A35" s="134"/>
      <c r="B35" s="18"/>
      <c r="C35" s="135"/>
      <c r="D35" s="136"/>
      <c r="E35" s="136"/>
      <c r="F35" s="18"/>
      <c r="G35" s="18"/>
      <c r="H35" s="18"/>
      <c r="I35" s="18"/>
      <c r="J35" s="18"/>
      <c r="K35" s="18"/>
      <c r="L35" s="18"/>
      <c r="M35" s="18"/>
      <c r="N35" s="18"/>
      <c r="O35" s="18"/>
      <c r="P35" s="18"/>
      <c r="Q35" s="18"/>
      <c r="R35" s="18"/>
      <c r="S35" s="18"/>
    </row>
    <row r="36" spans="1:19" ht="36" customHeight="1">
      <c r="A36" s="134"/>
      <c r="B36" s="18"/>
      <c r="C36" s="135"/>
      <c r="D36" s="136"/>
      <c r="E36" s="136"/>
      <c r="F36" s="18"/>
      <c r="G36" s="18"/>
      <c r="H36" s="18"/>
      <c r="I36" s="18"/>
      <c r="J36" s="18"/>
      <c r="K36" s="18"/>
      <c r="L36" s="18"/>
      <c r="M36" s="18"/>
      <c r="N36" s="18"/>
      <c r="O36" s="18"/>
      <c r="P36" s="18"/>
      <c r="Q36" s="18"/>
      <c r="R36" s="18"/>
      <c r="S36" s="18"/>
    </row>
    <row r="37" spans="1:19" ht="36" customHeight="1">
      <c r="A37" s="134"/>
      <c r="B37" s="18"/>
      <c r="C37" s="135"/>
      <c r="D37" s="136"/>
      <c r="E37" s="136"/>
      <c r="F37" s="18"/>
      <c r="G37" s="18"/>
      <c r="H37" s="18"/>
      <c r="I37" s="18"/>
      <c r="J37" s="18"/>
      <c r="K37" s="18"/>
      <c r="L37" s="18"/>
      <c r="M37" s="18"/>
      <c r="N37" s="18"/>
      <c r="O37" s="18"/>
      <c r="P37" s="18"/>
      <c r="Q37" s="18"/>
      <c r="R37" s="18"/>
      <c r="S37" s="18"/>
    </row>
    <row r="38" spans="1:19" ht="36" customHeight="1">
      <c r="A38" s="134"/>
      <c r="B38" s="18"/>
      <c r="C38" s="135"/>
      <c r="D38" s="136"/>
      <c r="E38" s="136"/>
      <c r="F38" s="18"/>
      <c r="G38" s="18"/>
      <c r="H38" s="18"/>
      <c r="I38" s="18"/>
      <c r="J38" s="18"/>
      <c r="K38" s="18"/>
      <c r="L38" s="18"/>
      <c r="M38" s="18"/>
      <c r="N38" s="18"/>
      <c r="O38" s="18"/>
      <c r="P38" s="18"/>
      <c r="Q38" s="18"/>
      <c r="R38" s="18"/>
      <c r="S38" s="18"/>
    </row>
    <row r="39" spans="1:19" ht="36" customHeight="1">
      <c r="A39" s="134"/>
      <c r="B39" s="18"/>
      <c r="C39" s="135"/>
      <c r="D39" s="136"/>
      <c r="E39" s="136"/>
      <c r="F39" s="18"/>
      <c r="G39" s="18"/>
      <c r="H39" s="18"/>
      <c r="I39" s="18"/>
      <c r="J39" s="18"/>
      <c r="K39" s="18"/>
      <c r="L39" s="18"/>
      <c r="M39" s="18"/>
      <c r="N39" s="18"/>
      <c r="O39" s="18"/>
      <c r="P39" s="18"/>
      <c r="Q39" s="18"/>
      <c r="R39" s="18"/>
      <c r="S39" s="18"/>
    </row>
    <row r="40" spans="1:19" ht="36" customHeight="1">
      <c r="A40" s="134"/>
      <c r="B40" s="18"/>
      <c r="C40" s="135"/>
      <c r="D40" s="136"/>
      <c r="E40" s="136"/>
      <c r="F40" s="18"/>
      <c r="G40" s="18"/>
      <c r="H40" s="18"/>
      <c r="I40" s="18"/>
      <c r="J40" s="18"/>
      <c r="K40" s="18"/>
      <c r="L40" s="18"/>
      <c r="M40" s="18"/>
      <c r="N40" s="18"/>
      <c r="O40" s="18"/>
      <c r="P40" s="18"/>
      <c r="Q40" s="18"/>
      <c r="R40" s="18"/>
      <c r="S40" s="18"/>
    </row>
    <row r="41" spans="1:19" ht="36" customHeight="1">
      <c r="A41" s="134"/>
      <c r="B41" s="18"/>
      <c r="C41" s="135"/>
      <c r="D41" s="136"/>
      <c r="E41" s="136"/>
      <c r="F41" s="18"/>
      <c r="G41" s="18"/>
      <c r="H41" s="18"/>
      <c r="I41" s="18"/>
      <c r="J41" s="18"/>
      <c r="K41" s="18"/>
      <c r="L41" s="18"/>
      <c r="M41" s="18"/>
      <c r="N41" s="18"/>
      <c r="O41" s="18"/>
      <c r="P41" s="18"/>
      <c r="Q41" s="18"/>
      <c r="R41" s="18"/>
      <c r="S41" s="18"/>
    </row>
    <row r="42" spans="1:19" ht="36" customHeight="1">
      <c r="A42" s="134"/>
      <c r="B42" s="18"/>
      <c r="C42" s="135"/>
      <c r="D42" s="136"/>
      <c r="E42" s="136"/>
      <c r="F42" s="18"/>
      <c r="G42" s="18"/>
      <c r="H42" s="18"/>
      <c r="I42" s="18"/>
      <c r="J42" s="18"/>
      <c r="K42" s="18"/>
      <c r="L42" s="18"/>
      <c r="M42" s="18"/>
      <c r="N42" s="18"/>
      <c r="O42" s="18"/>
      <c r="P42" s="18"/>
      <c r="Q42" s="18"/>
      <c r="R42" s="18"/>
      <c r="S42" s="18"/>
    </row>
    <row r="43" spans="1:19" ht="36" customHeight="1">
      <c r="A43" s="134"/>
      <c r="B43" s="18"/>
      <c r="C43" s="135"/>
      <c r="D43" s="136"/>
      <c r="E43" s="136"/>
      <c r="F43" s="18"/>
      <c r="G43" s="18"/>
      <c r="H43" s="18"/>
      <c r="I43" s="18"/>
      <c r="J43" s="18"/>
      <c r="K43" s="18"/>
      <c r="L43" s="18"/>
      <c r="M43" s="18"/>
      <c r="N43" s="18"/>
      <c r="O43" s="18"/>
      <c r="P43" s="18"/>
      <c r="Q43" s="18"/>
      <c r="R43" s="18"/>
      <c r="S43" s="18"/>
    </row>
    <row r="44" spans="1:19" ht="36" customHeight="1">
      <c r="A44" s="134"/>
      <c r="B44" s="18"/>
      <c r="C44" s="135"/>
      <c r="D44" s="136"/>
      <c r="E44" s="136"/>
      <c r="F44" s="18"/>
      <c r="G44" s="18"/>
      <c r="H44" s="18"/>
      <c r="I44" s="18"/>
      <c r="J44" s="18"/>
      <c r="K44" s="18"/>
      <c r="L44" s="18"/>
      <c r="M44" s="18"/>
      <c r="N44" s="18"/>
      <c r="O44" s="18"/>
      <c r="P44" s="18"/>
      <c r="Q44" s="18"/>
      <c r="R44" s="18"/>
      <c r="S44" s="18"/>
    </row>
    <row r="45" spans="1:19" ht="36" customHeight="1">
      <c r="A45" s="134"/>
      <c r="B45" s="18"/>
      <c r="C45" s="135"/>
      <c r="D45" s="136"/>
      <c r="E45" s="136"/>
      <c r="F45" s="18"/>
      <c r="G45" s="18"/>
      <c r="H45" s="18"/>
      <c r="I45" s="18"/>
      <c r="J45" s="18"/>
      <c r="K45" s="18"/>
      <c r="L45" s="18"/>
      <c r="M45" s="18"/>
      <c r="N45" s="18"/>
      <c r="O45" s="18"/>
      <c r="P45" s="18"/>
      <c r="Q45" s="18"/>
      <c r="R45" s="18"/>
      <c r="S45" s="18"/>
    </row>
    <row r="46" spans="1:19" ht="36" customHeight="1">
      <c r="A46" s="134"/>
      <c r="B46" s="18"/>
      <c r="C46" s="135"/>
      <c r="D46" s="136"/>
      <c r="E46" s="136"/>
      <c r="F46" s="18"/>
      <c r="G46" s="18"/>
      <c r="H46" s="18"/>
      <c r="I46" s="18"/>
      <c r="J46" s="18"/>
      <c r="K46" s="18"/>
      <c r="L46" s="18"/>
      <c r="M46" s="18"/>
      <c r="N46" s="18"/>
      <c r="O46" s="18"/>
      <c r="P46" s="18"/>
      <c r="Q46" s="18"/>
      <c r="R46" s="18"/>
      <c r="S46" s="18"/>
    </row>
    <row r="47" spans="1:19" ht="36" customHeight="1">
      <c r="A47" s="134"/>
      <c r="B47" s="18"/>
      <c r="C47" s="135"/>
      <c r="D47" s="136"/>
      <c r="E47" s="136"/>
      <c r="F47" s="18"/>
      <c r="G47" s="18"/>
      <c r="H47" s="18"/>
      <c r="I47" s="18"/>
      <c r="J47" s="18"/>
      <c r="K47" s="18"/>
      <c r="L47" s="18"/>
      <c r="M47" s="18"/>
      <c r="N47" s="18"/>
      <c r="O47" s="18"/>
      <c r="P47" s="18"/>
      <c r="Q47" s="18"/>
      <c r="R47" s="18"/>
      <c r="S47" s="18"/>
    </row>
    <row r="48" spans="1:19" ht="36" customHeight="1">
      <c r="A48" s="134"/>
      <c r="B48" s="18"/>
      <c r="C48" s="135"/>
      <c r="D48" s="136"/>
      <c r="E48" s="136"/>
      <c r="F48" s="18"/>
      <c r="G48" s="18"/>
      <c r="H48" s="18"/>
      <c r="I48" s="18"/>
      <c r="J48" s="18"/>
      <c r="K48" s="18"/>
      <c r="L48" s="18"/>
      <c r="M48" s="18"/>
      <c r="N48" s="18"/>
      <c r="O48" s="18"/>
      <c r="P48" s="18"/>
      <c r="Q48" s="18"/>
      <c r="R48" s="18"/>
      <c r="S48" s="18"/>
    </row>
    <row r="49" spans="1:19" ht="36" customHeight="1">
      <c r="A49" s="134"/>
      <c r="B49" s="18"/>
      <c r="C49" s="135"/>
      <c r="D49" s="136"/>
      <c r="E49" s="136"/>
      <c r="F49" s="18"/>
      <c r="G49" s="18"/>
      <c r="H49" s="18"/>
      <c r="I49" s="18"/>
      <c r="J49" s="18"/>
      <c r="K49" s="18"/>
      <c r="L49" s="18"/>
      <c r="M49" s="18"/>
      <c r="N49" s="18"/>
      <c r="O49" s="18"/>
      <c r="P49" s="18"/>
      <c r="Q49" s="18"/>
      <c r="R49" s="18"/>
      <c r="S49" s="18"/>
    </row>
    <row r="50" spans="1:19" ht="36" customHeight="1">
      <c r="A50" s="134"/>
      <c r="B50" s="18"/>
      <c r="C50" s="135"/>
      <c r="D50" s="136"/>
      <c r="E50" s="136"/>
      <c r="F50" s="18"/>
      <c r="G50" s="18"/>
      <c r="H50" s="18"/>
      <c r="I50" s="18"/>
      <c r="J50" s="18"/>
      <c r="K50" s="18"/>
      <c r="L50" s="18"/>
      <c r="M50" s="18"/>
      <c r="N50" s="18"/>
      <c r="O50" s="18"/>
      <c r="P50" s="18"/>
      <c r="Q50" s="18"/>
      <c r="R50" s="18"/>
      <c r="S50" s="18"/>
    </row>
    <row r="51" spans="1:19" ht="36" customHeight="1">
      <c r="A51" s="134"/>
      <c r="B51" s="18"/>
      <c r="C51" s="135"/>
      <c r="D51" s="136"/>
      <c r="E51" s="136"/>
      <c r="F51" s="18"/>
      <c r="G51" s="18"/>
      <c r="H51" s="18"/>
      <c r="I51" s="18"/>
      <c r="J51" s="18"/>
      <c r="K51" s="18"/>
      <c r="L51" s="18"/>
      <c r="M51" s="18"/>
      <c r="N51" s="18"/>
      <c r="O51" s="18"/>
      <c r="P51" s="18"/>
      <c r="Q51" s="18"/>
      <c r="R51" s="18"/>
      <c r="S51" s="18"/>
    </row>
    <row r="52" spans="1:19" ht="36" customHeight="1">
      <c r="A52" s="134"/>
      <c r="B52" s="18"/>
      <c r="C52" s="135"/>
      <c r="D52" s="136"/>
      <c r="E52" s="136"/>
      <c r="F52" s="18"/>
      <c r="G52" s="18"/>
      <c r="H52" s="18"/>
      <c r="I52" s="18"/>
      <c r="J52" s="18"/>
      <c r="K52" s="18"/>
      <c r="L52" s="18"/>
      <c r="M52" s="18"/>
      <c r="N52" s="18"/>
      <c r="O52" s="18"/>
      <c r="P52" s="18"/>
      <c r="Q52" s="18"/>
      <c r="R52" s="18"/>
      <c r="S52" s="18"/>
    </row>
    <row r="53" spans="1:19" ht="36" customHeight="1">
      <c r="A53" s="134"/>
      <c r="B53" s="18"/>
      <c r="C53" s="135"/>
      <c r="D53" s="136"/>
      <c r="E53" s="136"/>
      <c r="F53" s="18"/>
      <c r="G53" s="18"/>
      <c r="H53" s="18"/>
      <c r="I53" s="18"/>
      <c r="J53" s="18"/>
      <c r="K53" s="18"/>
      <c r="L53" s="18"/>
      <c r="M53" s="18"/>
      <c r="N53" s="18"/>
      <c r="O53" s="18"/>
      <c r="P53" s="18"/>
      <c r="Q53" s="18"/>
      <c r="R53" s="18"/>
      <c r="S53" s="18"/>
    </row>
    <row r="54" spans="1:19" ht="36" customHeight="1">
      <c r="A54" s="134"/>
      <c r="B54" s="18"/>
      <c r="C54" s="135"/>
      <c r="D54" s="136"/>
      <c r="E54" s="136"/>
      <c r="F54" s="18"/>
      <c r="G54" s="18"/>
      <c r="H54" s="18"/>
      <c r="I54" s="18"/>
      <c r="J54" s="18"/>
      <c r="K54" s="18"/>
      <c r="L54" s="18"/>
      <c r="M54" s="18"/>
      <c r="N54" s="18"/>
      <c r="O54" s="18"/>
      <c r="P54" s="18"/>
      <c r="Q54" s="18"/>
      <c r="R54" s="18"/>
      <c r="S54" s="18"/>
    </row>
    <row r="55" spans="1:19" ht="36" customHeight="1">
      <c r="A55" s="134"/>
      <c r="B55" s="18"/>
      <c r="C55" s="135"/>
      <c r="D55" s="136"/>
      <c r="E55" s="136"/>
      <c r="F55" s="18"/>
      <c r="G55" s="18"/>
      <c r="H55" s="18"/>
      <c r="I55" s="18"/>
      <c r="J55" s="18"/>
      <c r="K55" s="18"/>
      <c r="L55" s="18"/>
      <c r="M55" s="18"/>
      <c r="N55" s="18"/>
      <c r="O55" s="18"/>
      <c r="P55" s="18"/>
      <c r="Q55" s="18"/>
      <c r="R55" s="18"/>
      <c r="S55" s="18"/>
    </row>
    <row r="56" spans="1:19" ht="36" customHeight="1">
      <c r="A56" s="134"/>
      <c r="B56" s="18"/>
      <c r="C56" s="135"/>
      <c r="D56" s="136"/>
      <c r="E56" s="136"/>
      <c r="F56" s="18"/>
      <c r="G56" s="18"/>
      <c r="H56" s="18"/>
      <c r="I56" s="18"/>
      <c r="J56" s="18"/>
      <c r="K56" s="18"/>
      <c r="L56" s="18"/>
      <c r="M56" s="18"/>
      <c r="N56" s="18"/>
      <c r="O56" s="18"/>
      <c r="P56" s="18"/>
      <c r="Q56" s="18"/>
      <c r="R56" s="18"/>
      <c r="S56" s="18"/>
    </row>
    <row r="57" spans="1:19" ht="36" customHeight="1">
      <c r="A57" s="134"/>
      <c r="B57" s="18"/>
      <c r="C57" s="135"/>
      <c r="D57" s="136"/>
      <c r="E57" s="136"/>
      <c r="F57" s="18"/>
      <c r="G57" s="18"/>
      <c r="H57" s="18"/>
      <c r="I57" s="18"/>
      <c r="J57" s="18"/>
      <c r="K57" s="18"/>
      <c r="L57" s="18"/>
      <c r="M57" s="18"/>
      <c r="N57" s="18"/>
      <c r="O57" s="18"/>
      <c r="P57" s="18"/>
      <c r="Q57" s="18"/>
      <c r="R57" s="18"/>
      <c r="S57" s="18"/>
    </row>
    <row r="58" spans="1:19" ht="36" customHeight="1">
      <c r="A58" s="134"/>
      <c r="B58" s="18"/>
      <c r="C58" s="135"/>
      <c r="D58" s="136"/>
      <c r="E58" s="136"/>
      <c r="F58" s="18"/>
      <c r="G58" s="18"/>
      <c r="H58" s="18"/>
      <c r="I58" s="18"/>
      <c r="J58" s="18"/>
      <c r="K58" s="18"/>
      <c r="L58" s="18"/>
      <c r="M58" s="18"/>
      <c r="N58" s="18"/>
      <c r="O58" s="18"/>
      <c r="P58" s="18"/>
      <c r="Q58" s="18"/>
      <c r="R58" s="18"/>
      <c r="S58" s="18"/>
    </row>
    <row r="59" spans="1:19" ht="36" customHeight="1">
      <c r="A59" s="134"/>
      <c r="B59" s="18"/>
      <c r="C59" s="135"/>
      <c r="D59" s="136"/>
      <c r="E59" s="136"/>
      <c r="F59" s="18"/>
      <c r="G59" s="18"/>
      <c r="H59" s="18"/>
      <c r="I59" s="18"/>
      <c r="J59" s="18"/>
      <c r="K59" s="18"/>
      <c r="L59" s="18"/>
      <c r="M59" s="18"/>
      <c r="N59" s="18"/>
      <c r="O59" s="18"/>
      <c r="P59" s="18"/>
      <c r="Q59" s="18"/>
      <c r="R59" s="18"/>
      <c r="S59" s="18"/>
    </row>
    <row r="60" spans="1:19" ht="36" customHeight="1">
      <c r="A60" s="134"/>
      <c r="B60" s="18"/>
      <c r="C60" s="135"/>
      <c r="D60" s="136"/>
      <c r="E60" s="136"/>
      <c r="F60" s="18"/>
      <c r="G60" s="18"/>
      <c r="H60" s="18"/>
      <c r="I60" s="18"/>
      <c r="J60" s="18"/>
      <c r="K60" s="18"/>
      <c r="L60" s="18"/>
      <c r="M60" s="18"/>
      <c r="N60" s="18"/>
      <c r="O60" s="18"/>
      <c r="P60" s="18"/>
      <c r="Q60" s="18"/>
      <c r="R60" s="18"/>
      <c r="S60" s="18"/>
    </row>
    <row r="61" spans="1:19" ht="36" customHeight="1">
      <c r="A61" s="134"/>
      <c r="B61" s="18"/>
      <c r="C61" s="135"/>
      <c r="D61" s="136"/>
      <c r="E61" s="136"/>
      <c r="F61" s="18"/>
      <c r="G61" s="18"/>
      <c r="H61" s="18"/>
      <c r="I61" s="18"/>
      <c r="J61" s="18"/>
      <c r="K61" s="18"/>
      <c r="L61" s="18"/>
      <c r="M61" s="18"/>
      <c r="N61" s="18"/>
      <c r="O61" s="18"/>
      <c r="P61" s="18"/>
      <c r="Q61" s="18"/>
      <c r="R61" s="18"/>
      <c r="S61" s="18"/>
    </row>
    <row r="62" spans="1:19" ht="36" customHeight="1">
      <c r="A62" s="134"/>
      <c r="B62" s="18"/>
      <c r="C62" s="135"/>
      <c r="D62" s="136"/>
      <c r="E62" s="136"/>
      <c r="F62" s="18"/>
      <c r="G62" s="18"/>
      <c r="H62" s="18"/>
      <c r="I62" s="18"/>
      <c r="J62" s="18"/>
      <c r="K62" s="18"/>
      <c r="L62" s="18"/>
      <c r="M62" s="18"/>
      <c r="N62" s="18"/>
      <c r="O62" s="18"/>
      <c r="P62" s="18"/>
      <c r="Q62" s="18"/>
      <c r="R62" s="18"/>
      <c r="S62" s="18"/>
    </row>
    <row r="63" spans="1:19" ht="36" customHeight="1">
      <c r="A63" s="134"/>
      <c r="B63" s="18"/>
      <c r="C63" s="135"/>
      <c r="D63" s="136"/>
      <c r="E63" s="136"/>
      <c r="F63" s="18"/>
      <c r="G63" s="18"/>
      <c r="H63" s="18"/>
      <c r="I63" s="18"/>
      <c r="J63" s="18"/>
      <c r="K63" s="18"/>
      <c r="L63" s="18"/>
      <c r="M63" s="18"/>
      <c r="N63" s="18"/>
      <c r="O63" s="18"/>
      <c r="P63" s="18"/>
      <c r="Q63" s="18"/>
      <c r="R63" s="18"/>
      <c r="S63" s="18"/>
    </row>
    <row r="64" spans="1:19" ht="36" customHeight="1">
      <c r="A64" s="134"/>
      <c r="B64" s="18"/>
      <c r="C64" s="135"/>
      <c r="D64" s="136"/>
      <c r="E64" s="136"/>
      <c r="F64" s="18"/>
      <c r="G64" s="18"/>
      <c r="H64" s="18"/>
      <c r="I64" s="18"/>
      <c r="J64" s="18"/>
      <c r="K64" s="18"/>
      <c r="L64" s="18"/>
      <c r="M64" s="18"/>
      <c r="N64" s="18"/>
      <c r="O64" s="18"/>
      <c r="P64" s="18"/>
      <c r="Q64" s="18"/>
      <c r="R64" s="18"/>
      <c r="S64" s="18"/>
    </row>
    <row r="65" spans="1:19" ht="36" customHeight="1">
      <c r="A65" s="134"/>
      <c r="B65" s="18"/>
      <c r="C65" s="135"/>
      <c r="D65" s="136"/>
      <c r="E65" s="136"/>
      <c r="F65" s="18"/>
      <c r="G65" s="18"/>
      <c r="H65" s="18"/>
      <c r="I65" s="18"/>
      <c r="J65" s="18"/>
      <c r="K65" s="18"/>
      <c r="L65" s="18"/>
      <c r="M65" s="18"/>
      <c r="N65" s="18"/>
      <c r="O65" s="18"/>
      <c r="P65" s="18"/>
      <c r="Q65" s="18"/>
      <c r="R65" s="18"/>
      <c r="S65" s="18"/>
    </row>
    <row r="66" spans="1:19" ht="36" customHeight="1">
      <c r="A66" s="134"/>
      <c r="B66" s="18"/>
      <c r="C66" s="135"/>
      <c r="D66" s="136"/>
      <c r="E66" s="136"/>
      <c r="F66" s="18"/>
      <c r="G66" s="18"/>
      <c r="H66" s="18"/>
      <c r="I66" s="18"/>
      <c r="J66" s="18"/>
      <c r="K66" s="18"/>
      <c r="L66" s="18"/>
      <c r="M66" s="18"/>
      <c r="N66" s="18"/>
      <c r="O66" s="18"/>
      <c r="P66" s="18"/>
      <c r="Q66" s="18"/>
      <c r="R66" s="18"/>
      <c r="S66" s="18"/>
    </row>
    <row r="67" spans="1:19" ht="36" customHeight="1">
      <c r="A67" s="134"/>
      <c r="B67" s="18"/>
      <c r="C67" s="135"/>
      <c r="D67" s="136"/>
      <c r="E67" s="136"/>
      <c r="F67" s="18"/>
      <c r="G67" s="18"/>
      <c r="H67" s="18"/>
      <c r="I67" s="18"/>
      <c r="J67" s="18"/>
      <c r="K67" s="18"/>
      <c r="L67" s="18"/>
      <c r="M67" s="18"/>
      <c r="N67" s="18"/>
      <c r="O67" s="18"/>
      <c r="P67" s="18"/>
      <c r="Q67" s="18"/>
      <c r="R67" s="18"/>
      <c r="S67" s="18"/>
    </row>
    <row r="68" spans="1:19" ht="36" customHeight="1">
      <c r="A68" s="134"/>
      <c r="B68" s="18"/>
      <c r="C68" s="135"/>
      <c r="D68" s="136"/>
      <c r="E68" s="136"/>
      <c r="F68" s="18"/>
      <c r="G68" s="18"/>
      <c r="H68" s="18"/>
      <c r="I68" s="18"/>
      <c r="J68" s="18"/>
      <c r="K68" s="18"/>
      <c r="L68" s="18"/>
      <c r="M68" s="18"/>
      <c r="N68" s="18"/>
      <c r="O68" s="18"/>
      <c r="P68" s="18"/>
      <c r="Q68" s="18"/>
      <c r="R68" s="18"/>
      <c r="S68" s="18"/>
    </row>
    <row r="69" spans="1:19" ht="36" customHeight="1">
      <c r="A69" s="134"/>
      <c r="B69" s="18"/>
      <c r="C69" s="135"/>
      <c r="D69" s="136"/>
      <c r="E69" s="136"/>
      <c r="F69" s="18"/>
      <c r="G69" s="18"/>
      <c r="H69" s="18"/>
      <c r="I69" s="18"/>
      <c r="J69" s="18"/>
      <c r="K69" s="18"/>
      <c r="L69" s="18"/>
      <c r="M69" s="18"/>
      <c r="N69" s="18"/>
      <c r="O69" s="18"/>
      <c r="P69" s="18"/>
      <c r="Q69" s="18"/>
      <c r="R69" s="18"/>
      <c r="S69" s="18"/>
    </row>
    <row r="70" spans="1:19" ht="36" customHeight="1">
      <c r="A70" s="134"/>
      <c r="B70" s="18"/>
      <c r="C70" s="135"/>
      <c r="D70" s="136"/>
      <c r="E70" s="136"/>
      <c r="F70" s="18"/>
      <c r="G70" s="18"/>
      <c r="H70" s="18"/>
      <c r="I70" s="18"/>
      <c r="J70" s="18"/>
      <c r="K70" s="18"/>
      <c r="L70" s="18"/>
      <c r="M70" s="18"/>
      <c r="N70" s="18"/>
      <c r="O70" s="18"/>
      <c r="P70" s="18"/>
      <c r="Q70" s="18"/>
      <c r="R70" s="18"/>
      <c r="S70" s="18"/>
    </row>
    <row r="71" spans="1:19" ht="36" customHeight="1">
      <c r="A71" s="134"/>
      <c r="B71" s="18"/>
      <c r="C71" s="135"/>
      <c r="D71" s="136"/>
      <c r="E71" s="136"/>
      <c r="F71" s="18"/>
      <c r="G71" s="18"/>
      <c r="H71" s="18"/>
      <c r="I71" s="18"/>
      <c r="J71" s="18"/>
      <c r="K71" s="18"/>
      <c r="L71" s="18"/>
      <c r="M71" s="18"/>
      <c r="N71" s="18"/>
      <c r="O71" s="18"/>
      <c r="P71" s="18"/>
      <c r="Q71" s="18"/>
      <c r="R71" s="18"/>
      <c r="S71" s="18"/>
    </row>
    <row r="72" spans="1:19" ht="36" customHeight="1">
      <c r="A72" s="134"/>
      <c r="B72" s="18"/>
      <c r="C72" s="135"/>
      <c r="D72" s="136"/>
      <c r="E72" s="136"/>
      <c r="F72" s="18"/>
      <c r="G72" s="18"/>
      <c r="H72" s="18"/>
      <c r="I72" s="18"/>
      <c r="J72" s="18"/>
      <c r="K72" s="18"/>
      <c r="L72" s="18"/>
      <c r="M72" s="18"/>
      <c r="N72" s="18"/>
      <c r="O72" s="18"/>
      <c r="P72" s="18"/>
      <c r="Q72" s="18"/>
      <c r="R72" s="18"/>
      <c r="S72" s="18"/>
    </row>
    <row r="73" spans="1:19" ht="36" customHeight="1">
      <c r="A73" s="134"/>
      <c r="B73" s="18"/>
      <c r="C73" s="135"/>
      <c r="D73" s="136"/>
      <c r="E73" s="136"/>
      <c r="F73" s="18"/>
      <c r="G73" s="18"/>
      <c r="H73" s="18"/>
      <c r="I73" s="18"/>
      <c r="J73" s="18"/>
      <c r="K73" s="18"/>
      <c r="L73" s="18"/>
      <c r="M73" s="18"/>
      <c r="N73" s="18"/>
      <c r="O73" s="18"/>
      <c r="P73" s="18"/>
      <c r="Q73" s="18"/>
      <c r="R73" s="18"/>
      <c r="S73" s="18"/>
    </row>
    <row r="74" spans="1:19" ht="36" customHeight="1">
      <c r="A74" s="134"/>
      <c r="B74" s="18"/>
      <c r="C74" s="135"/>
      <c r="D74" s="136"/>
      <c r="E74" s="136"/>
      <c r="F74" s="18"/>
      <c r="G74" s="18"/>
      <c r="H74" s="18"/>
      <c r="I74" s="18"/>
      <c r="J74" s="18"/>
      <c r="K74" s="18"/>
      <c r="L74" s="18"/>
      <c r="M74" s="18"/>
      <c r="N74" s="18"/>
      <c r="O74" s="18"/>
      <c r="P74" s="18"/>
      <c r="Q74" s="18"/>
      <c r="R74" s="18"/>
      <c r="S74" s="18"/>
    </row>
    <row r="75" spans="1:19" ht="36" customHeight="1">
      <c r="A75" s="134"/>
      <c r="B75" s="18"/>
      <c r="C75" s="135"/>
      <c r="D75" s="136"/>
      <c r="E75" s="136"/>
      <c r="F75" s="18"/>
      <c r="G75" s="18"/>
      <c r="H75" s="18"/>
      <c r="I75" s="18"/>
      <c r="J75" s="18"/>
      <c r="K75" s="18"/>
      <c r="L75" s="18"/>
      <c r="M75" s="18"/>
      <c r="N75" s="18"/>
      <c r="O75" s="18"/>
      <c r="P75" s="18"/>
      <c r="Q75" s="18"/>
      <c r="R75" s="18"/>
      <c r="S75" s="18"/>
    </row>
    <row r="76" spans="1:19" ht="36" customHeight="1">
      <c r="A76" s="134"/>
      <c r="B76" s="18"/>
      <c r="C76" s="135"/>
      <c r="D76" s="136"/>
      <c r="E76" s="136"/>
      <c r="F76" s="18"/>
      <c r="G76" s="18"/>
      <c r="H76" s="18"/>
      <c r="I76" s="18"/>
      <c r="J76" s="18"/>
      <c r="K76" s="18"/>
      <c r="L76" s="18"/>
      <c r="M76" s="18"/>
      <c r="N76" s="18"/>
      <c r="O76" s="18"/>
      <c r="P76" s="18"/>
      <c r="Q76" s="18"/>
      <c r="R76" s="18"/>
      <c r="S76" s="18"/>
    </row>
    <row r="77" spans="1:19" ht="36" customHeight="1">
      <c r="A77" s="134"/>
      <c r="B77" s="18"/>
      <c r="C77" s="135"/>
      <c r="D77" s="136"/>
      <c r="E77" s="136"/>
      <c r="F77" s="18"/>
      <c r="G77" s="18"/>
      <c r="H77" s="18"/>
      <c r="I77" s="18"/>
      <c r="J77" s="18"/>
      <c r="K77" s="18"/>
      <c r="L77" s="18"/>
      <c r="M77" s="18"/>
      <c r="N77" s="18"/>
      <c r="O77" s="18"/>
      <c r="P77" s="18"/>
      <c r="Q77" s="18"/>
      <c r="R77" s="18"/>
      <c r="S77" s="18"/>
    </row>
    <row r="78" spans="1:19" ht="36" customHeight="1">
      <c r="A78" s="134"/>
      <c r="B78" s="18"/>
      <c r="C78" s="135"/>
      <c r="D78" s="136"/>
      <c r="E78" s="136"/>
      <c r="F78" s="18"/>
      <c r="G78" s="18"/>
      <c r="H78" s="18"/>
      <c r="I78" s="18"/>
      <c r="J78" s="18"/>
      <c r="K78" s="18"/>
      <c r="L78" s="18"/>
      <c r="M78" s="18"/>
      <c r="N78" s="18"/>
      <c r="O78" s="18"/>
      <c r="P78" s="18"/>
      <c r="Q78" s="18"/>
      <c r="R78" s="18"/>
      <c r="S78" s="18"/>
    </row>
    <row r="79" spans="1:19" ht="36" customHeight="1">
      <c r="A79" s="134"/>
      <c r="B79" s="18"/>
      <c r="C79" s="135"/>
      <c r="D79" s="136"/>
      <c r="E79" s="136"/>
      <c r="F79" s="18"/>
      <c r="G79" s="18"/>
      <c r="H79" s="18"/>
      <c r="I79" s="18"/>
      <c r="J79" s="18"/>
      <c r="K79" s="18"/>
      <c r="L79" s="18"/>
      <c r="M79" s="18"/>
      <c r="N79" s="18"/>
      <c r="O79" s="18"/>
      <c r="P79" s="18"/>
      <c r="Q79" s="18"/>
      <c r="R79" s="18"/>
      <c r="S79" s="18"/>
    </row>
    <row r="80" spans="1:19" ht="36" customHeight="1">
      <c r="A80" s="134"/>
      <c r="B80" s="18"/>
      <c r="C80" s="135"/>
      <c r="D80" s="136"/>
      <c r="E80" s="136"/>
      <c r="F80" s="18"/>
      <c r="G80" s="18"/>
      <c r="H80" s="18"/>
      <c r="I80" s="18"/>
      <c r="J80" s="18"/>
      <c r="K80" s="18"/>
      <c r="L80" s="18"/>
      <c r="M80" s="18"/>
      <c r="N80" s="18"/>
      <c r="O80" s="18"/>
      <c r="P80" s="18"/>
      <c r="Q80" s="18"/>
      <c r="R80" s="18"/>
      <c r="S80" s="18"/>
    </row>
    <row r="81" spans="1:19" ht="36" customHeight="1">
      <c r="A81" s="134"/>
      <c r="B81" s="18"/>
      <c r="C81" s="135"/>
      <c r="D81" s="136"/>
      <c r="E81" s="136"/>
      <c r="F81" s="18"/>
      <c r="G81" s="18"/>
      <c r="H81" s="18"/>
      <c r="I81" s="18"/>
      <c r="J81" s="18"/>
      <c r="K81" s="18"/>
      <c r="L81" s="18"/>
      <c r="M81" s="18"/>
      <c r="N81" s="18"/>
      <c r="O81" s="18"/>
      <c r="P81" s="18"/>
      <c r="Q81" s="18"/>
      <c r="R81" s="18"/>
      <c r="S81" s="18"/>
    </row>
    <row r="82" spans="1:19" ht="36" customHeight="1">
      <c r="A82" s="134"/>
      <c r="B82" s="18"/>
      <c r="C82" s="135"/>
      <c r="D82" s="136"/>
      <c r="E82" s="136"/>
      <c r="F82" s="18"/>
      <c r="G82" s="18"/>
      <c r="H82" s="18"/>
      <c r="I82" s="18"/>
      <c r="J82" s="18"/>
      <c r="K82" s="18"/>
      <c r="L82" s="18"/>
      <c r="M82" s="18"/>
      <c r="N82" s="18"/>
      <c r="O82" s="18"/>
      <c r="P82" s="18"/>
      <c r="Q82" s="18"/>
      <c r="R82" s="18"/>
      <c r="S82" s="18"/>
    </row>
    <row r="83" spans="1:19" ht="36" customHeight="1">
      <c r="A83" s="134"/>
      <c r="B83" s="18"/>
      <c r="C83" s="135"/>
      <c r="D83" s="136"/>
      <c r="E83" s="136"/>
      <c r="F83" s="18"/>
      <c r="G83" s="18"/>
      <c r="H83" s="18"/>
      <c r="I83" s="18"/>
      <c r="J83" s="18"/>
      <c r="K83" s="18"/>
      <c r="L83" s="18"/>
      <c r="M83" s="18"/>
      <c r="N83" s="18"/>
      <c r="O83" s="18"/>
      <c r="P83" s="18"/>
      <c r="Q83" s="18"/>
      <c r="R83" s="18"/>
      <c r="S83" s="18"/>
    </row>
    <row r="84" spans="1:19" ht="36" customHeight="1">
      <c r="A84" s="134"/>
      <c r="B84" s="18"/>
      <c r="C84" s="135"/>
      <c r="D84" s="136"/>
      <c r="E84" s="136"/>
      <c r="F84" s="18"/>
      <c r="G84" s="18"/>
      <c r="H84" s="18"/>
      <c r="I84" s="18"/>
      <c r="J84" s="18"/>
      <c r="K84" s="18"/>
      <c r="L84" s="18"/>
      <c r="M84" s="18"/>
      <c r="N84" s="18"/>
      <c r="O84" s="18"/>
      <c r="P84" s="18"/>
      <c r="Q84" s="18"/>
      <c r="R84" s="18"/>
      <c r="S84" s="18"/>
    </row>
    <row r="85" spans="1:19" ht="36" customHeight="1">
      <c r="A85" s="134"/>
      <c r="B85" s="18"/>
      <c r="C85" s="135"/>
      <c r="D85" s="136"/>
      <c r="E85" s="136"/>
      <c r="F85" s="18"/>
      <c r="G85" s="18"/>
      <c r="H85" s="18"/>
      <c r="I85" s="18"/>
      <c r="J85" s="18"/>
      <c r="K85" s="18"/>
      <c r="L85" s="18"/>
      <c r="M85" s="18"/>
      <c r="N85" s="18"/>
      <c r="O85" s="18"/>
      <c r="P85" s="18"/>
      <c r="Q85" s="18"/>
      <c r="R85" s="18"/>
      <c r="S85" s="18"/>
    </row>
    <row r="86" spans="1:19" ht="36" customHeight="1">
      <c r="A86" s="134"/>
      <c r="B86" s="18"/>
      <c r="C86" s="135"/>
      <c r="D86" s="136"/>
      <c r="E86" s="136"/>
      <c r="F86" s="18"/>
      <c r="G86" s="18"/>
      <c r="H86" s="18"/>
      <c r="I86" s="18"/>
      <c r="J86" s="18"/>
      <c r="K86" s="18"/>
      <c r="L86" s="18"/>
      <c r="M86" s="18"/>
      <c r="N86" s="18"/>
      <c r="O86" s="18"/>
      <c r="P86" s="18"/>
      <c r="Q86" s="18"/>
      <c r="R86" s="18"/>
      <c r="S86" s="18"/>
    </row>
    <row r="87" spans="1:19" ht="36" customHeight="1">
      <c r="A87" s="134"/>
      <c r="B87" s="18"/>
      <c r="C87" s="135"/>
      <c r="D87" s="136"/>
      <c r="E87" s="136"/>
      <c r="F87" s="18"/>
      <c r="G87" s="18"/>
      <c r="H87" s="18"/>
      <c r="I87" s="18"/>
      <c r="J87" s="18"/>
      <c r="K87" s="18"/>
      <c r="L87" s="18"/>
      <c r="M87" s="18"/>
      <c r="N87" s="18"/>
      <c r="O87" s="18"/>
      <c r="P87" s="18"/>
      <c r="Q87" s="18"/>
      <c r="R87" s="18"/>
      <c r="S87" s="18"/>
    </row>
    <row r="88" spans="1:19" ht="36" customHeight="1">
      <c r="A88" s="134"/>
      <c r="B88" s="18"/>
      <c r="C88" s="135"/>
      <c r="D88" s="136"/>
      <c r="E88" s="136"/>
      <c r="F88" s="18"/>
      <c r="G88" s="18"/>
      <c r="H88" s="18"/>
      <c r="I88" s="18"/>
      <c r="J88" s="18"/>
      <c r="K88" s="18"/>
      <c r="L88" s="18"/>
      <c r="M88" s="18"/>
      <c r="N88" s="18"/>
      <c r="O88" s="18"/>
      <c r="P88" s="18"/>
      <c r="Q88" s="18"/>
      <c r="R88" s="18"/>
      <c r="S88" s="18"/>
    </row>
    <row r="89" spans="1:19" ht="36" customHeight="1">
      <c r="A89" s="134"/>
      <c r="B89" s="18"/>
      <c r="C89" s="135"/>
      <c r="D89" s="136"/>
      <c r="E89" s="136"/>
      <c r="F89" s="18"/>
      <c r="G89" s="18"/>
      <c r="H89" s="18"/>
      <c r="I89" s="18"/>
      <c r="J89" s="18"/>
      <c r="K89" s="18"/>
      <c r="L89" s="18"/>
      <c r="M89" s="18"/>
      <c r="N89" s="18"/>
      <c r="O89" s="18"/>
      <c r="P89" s="18"/>
      <c r="Q89" s="18"/>
      <c r="R89" s="18"/>
      <c r="S89" s="18"/>
    </row>
    <row r="90" spans="1:19" ht="36" customHeight="1">
      <c r="A90" s="134"/>
      <c r="B90" s="18"/>
      <c r="C90" s="135"/>
      <c r="D90" s="136"/>
      <c r="E90" s="136"/>
      <c r="F90" s="18"/>
      <c r="G90" s="18"/>
      <c r="H90" s="18"/>
      <c r="I90" s="18"/>
      <c r="J90" s="18"/>
      <c r="K90" s="18"/>
      <c r="L90" s="18"/>
      <c r="M90" s="18"/>
      <c r="N90" s="18"/>
      <c r="O90" s="18"/>
      <c r="P90" s="18"/>
      <c r="Q90" s="18"/>
      <c r="R90" s="18"/>
      <c r="S90" s="18"/>
    </row>
    <row r="91" spans="1:19" ht="36" customHeight="1">
      <c r="A91" s="134"/>
      <c r="B91" s="18"/>
      <c r="C91" s="135"/>
      <c r="D91" s="136"/>
      <c r="E91" s="136"/>
      <c r="F91" s="18"/>
      <c r="G91" s="18"/>
      <c r="H91" s="18"/>
      <c r="I91" s="18"/>
      <c r="J91" s="18"/>
      <c r="K91" s="18"/>
      <c r="L91" s="18"/>
      <c r="M91" s="18"/>
      <c r="N91" s="18"/>
      <c r="O91" s="18"/>
      <c r="P91" s="18"/>
      <c r="Q91" s="18"/>
      <c r="R91" s="18"/>
      <c r="S91" s="18"/>
    </row>
    <row r="92" spans="1:19" ht="36" customHeight="1">
      <c r="A92" s="134"/>
      <c r="B92" s="18"/>
      <c r="C92" s="135"/>
      <c r="D92" s="136"/>
      <c r="E92" s="136"/>
      <c r="F92" s="18"/>
      <c r="G92" s="18"/>
      <c r="H92" s="18"/>
      <c r="I92" s="18"/>
      <c r="J92" s="18"/>
      <c r="K92" s="18"/>
      <c r="L92" s="18"/>
      <c r="M92" s="18"/>
      <c r="N92" s="18"/>
      <c r="O92" s="18"/>
      <c r="P92" s="18"/>
      <c r="Q92" s="18"/>
      <c r="R92" s="18"/>
      <c r="S92" s="18"/>
    </row>
    <row r="93" spans="1:19" ht="36" customHeight="1">
      <c r="A93" s="134"/>
      <c r="B93" s="18"/>
      <c r="C93" s="135"/>
      <c r="D93" s="136"/>
      <c r="E93" s="136"/>
      <c r="F93" s="18"/>
      <c r="G93" s="18"/>
      <c r="H93" s="18"/>
      <c r="I93" s="18"/>
      <c r="J93" s="18"/>
      <c r="K93" s="18"/>
      <c r="L93" s="18"/>
      <c r="M93" s="18"/>
      <c r="N93" s="18"/>
      <c r="O93" s="18"/>
      <c r="P93" s="18"/>
      <c r="Q93" s="18"/>
      <c r="R93" s="18"/>
      <c r="S93" s="18"/>
    </row>
    <row r="94" spans="1:19" ht="36" customHeight="1">
      <c r="A94" s="134"/>
      <c r="B94" s="18"/>
      <c r="C94" s="135"/>
      <c r="D94" s="136"/>
      <c r="E94" s="136"/>
      <c r="F94" s="18"/>
      <c r="G94" s="18"/>
      <c r="H94" s="18"/>
      <c r="I94" s="18"/>
      <c r="J94" s="18"/>
      <c r="K94" s="18"/>
      <c r="L94" s="18"/>
      <c r="M94" s="18"/>
      <c r="N94" s="18"/>
      <c r="O94" s="18"/>
      <c r="P94" s="18"/>
      <c r="Q94" s="18"/>
      <c r="R94" s="18"/>
      <c r="S94" s="18"/>
    </row>
    <row r="95" spans="1:19" ht="36" customHeight="1">
      <c r="A95" s="134"/>
      <c r="B95" s="18"/>
      <c r="C95" s="135"/>
      <c r="D95" s="136"/>
      <c r="E95" s="136"/>
      <c r="F95" s="18"/>
      <c r="G95" s="18"/>
      <c r="H95" s="18"/>
      <c r="I95" s="18"/>
      <c r="J95" s="18"/>
      <c r="K95" s="18"/>
      <c r="L95" s="18"/>
      <c r="M95" s="18"/>
      <c r="N95" s="18"/>
      <c r="O95" s="18"/>
      <c r="P95" s="18"/>
      <c r="Q95" s="18"/>
      <c r="R95" s="18"/>
      <c r="S95" s="18"/>
    </row>
    <row r="96" spans="1:19" ht="36" customHeight="1">
      <c r="A96" s="134"/>
      <c r="B96" s="18"/>
      <c r="C96" s="135"/>
      <c r="D96" s="136"/>
      <c r="E96" s="136"/>
      <c r="F96" s="18"/>
      <c r="G96" s="18"/>
      <c r="H96" s="18"/>
      <c r="I96" s="18"/>
      <c r="J96" s="18"/>
      <c r="K96" s="18"/>
      <c r="L96" s="18"/>
      <c r="M96" s="18"/>
      <c r="N96" s="18"/>
      <c r="O96" s="18"/>
      <c r="P96" s="18"/>
      <c r="Q96" s="18"/>
      <c r="R96" s="18"/>
      <c r="S96" s="18"/>
    </row>
    <row r="97" spans="1:19" ht="36" customHeight="1">
      <c r="A97" s="134"/>
      <c r="B97" s="18"/>
      <c r="C97" s="135"/>
      <c r="D97" s="136"/>
      <c r="E97" s="136"/>
      <c r="F97" s="18"/>
      <c r="G97" s="18"/>
      <c r="H97" s="18"/>
      <c r="I97" s="18"/>
      <c r="J97" s="18"/>
      <c r="K97" s="18"/>
      <c r="L97" s="18"/>
      <c r="M97" s="18"/>
      <c r="N97" s="18"/>
      <c r="O97" s="18"/>
      <c r="P97" s="18"/>
      <c r="Q97" s="18"/>
      <c r="R97" s="18"/>
      <c r="S97" s="18"/>
    </row>
    <row r="98" spans="1:19" ht="36" customHeight="1">
      <c r="A98" s="134"/>
      <c r="B98" s="18"/>
      <c r="C98" s="135"/>
      <c r="D98" s="136"/>
      <c r="E98" s="136"/>
      <c r="F98" s="18"/>
      <c r="G98" s="18"/>
      <c r="H98" s="18"/>
      <c r="I98" s="18"/>
      <c r="J98" s="18"/>
      <c r="K98" s="18"/>
      <c r="L98" s="18"/>
      <c r="M98" s="18"/>
      <c r="N98" s="18"/>
      <c r="O98" s="18"/>
      <c r="P98" s="18"/>
      <c r="Q98" s="18"/>
      <c r="R98" s="18"/>
      <c r="S98" s="18"/>
    </row>
    <row r="99" spans="1:19" ht="36" customHeight="1">
      <c r="A99" s="134"/>
      <c r="B99" s="18"/>
      <c r="C99" s="135"/>
      <c r="D99" s="136"/>
      <c r="E99" s="136"/>
      <c r="F99" s="18"/>
      <c r="G99" s="18"/>
      <c r="H99" s="18"/>
      <c r="I99" s="18"/>
      <c r="J99" s="18"/>
      <c r="K99" s="18"/>
      <c r="L99" s="18"/>
      <c r="M99" s="18"/>
      <c r="N99" s="18"/>
      <c r="O99" s="18"/>
      <c r="P99" s="18"/>
      <c r="Q99" s="18"/>
      <c r="R99" s="18"/>
      <c r="S99" s="18"/>
    </row>
    <row r="100" spans="1:19" ht="36" customHeight="1">
      <c r="A100" s="134"/>
      <c r="B100" s="18"/>
      <c r="C100" s="135"/>
      <c r="D100" s="136"/>
      <c r="E100" s="136"/>
      <c r="F100" s="18"/>
      <c r="G100" s="18"/>
      <c r="H100" s="18"/>
      <c r="I100" s="18"/>
      <c r="J100" s="18"/>
      <c r="K100" s="18"/>
      <c r="L100" s="18"/>
      <c r="M100" s="18"/>
      <c r="N100" s="18"/>
      <c r="O100" s="18"/>
      <c r="P100" s="18"/>
      <c r="Q100" s="18"/>
      <c r="R100" s="18"/>
      <c r="S100" s="18"/>
    </row>
  </sheetData>
  <mergeCells count="2">
    <mergeCell ref="A3:S3"/>
    <mergeCell ref="A2:S2"/>
  </mergeCells>
  <phoneticPr fontId="2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P28" sqref="P2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65" t="s">
        <v>231</v>
      </c>
      <c r="B2" s="70" t="s">
        <v>28</v>
      </c>
      <c r="C2" s="70" t="s">
        <v>129</v>
      </c>
      <c r="D2" s="70" t="s">
        <v>47</v>
      </c>
      <c r="E2" s="70" t="s">
        <v>127</v>
      </c>
      <c r="F2" s="70" t="s">
        <v>130</v>
      </c>
      <c r="G2" s="70" t="s">
        <v>82</v>
      </c>
      <c r="H2" s="70" t="s">
        <v>131</v>
      </c>
      <c r="I2" s="70" t="s">
        <v>143</v>
      </c>
      <c r="J2" s="70" t="s">
        <v>149</v>
      </c>
      <c r="K2" s="70" t="s">
        <v>75</v>
      </c>
      <c r="L2" s="70" t="s">
        <v>76</v>
      </c>
      <c r="M2" s="70" t="s">
        <v>186</v>
      </c>
      <c r="N2" s="64" t="s">
        <v>223</v>
      </c>
      <c r="O2" s="65" t="s">
        <v>132</v>
      </c>
      <c r="P2" s="65" t="s">
        <v>137</v>
      </c>
      <c r="Q2" s="65" t="s">
        <v>88</v>
      </c>
    </row>
    <row r="3" spans="1:18">
      <c r="A3" s="15" t="s">
        <v>217</v>
      </c>
      <c r="B3" s="69" t="s">
        <v>99</v>
      </c>
      <c r="C3" s="68" t="s">
        <v>97</v>
      </c>
      <c r="D3" s="68" t="s">
        <v>213</v>
      </c>
      <c r="E3" s="69" t="s">
        <v>108</v>
      </c>
      <c r="F3" s="68" t="s">
        <v>189</v>
      </c>
      <c r="G3" s="67" t="s">
        <v>109</v>
      </c>
      <c r="H3" s="68" t="s">
        <v>110</v>
      </c>
      <c r="I3" s="67" t="s">
        <v>126</v>
      </c>
      <c r="J3" s="17">
        <v>2026</v>
      </c>
      <c r="K3" s="79">
        <v>46027</v>
      </c>
      <c r="L3" s="79">
        <v>46111</v>
      </c>
      <c r="M3" s="27" t="s">
        <v>187</v>
      </c>
      <c r="N3" s="66" t="s">
        <v>93</v>
      </c>
      <c r="O3" s="27" t="s">
        <v>227</v>
      </c>
      <c r="P3" s="66" t="s">
        <v>230</v>
      </c>
      <c r="Q3" s="73" t="s">
        <v>305</v>
      </c>
      <c r="R3" s="75"/>
    </row>
    <row r="4" spans="1:18">
      <c r="A4" s="15" t="s">
        <v>218</v>
      </c>
      <c r="B4" s="15" t="s">
        <v>100</v>
      </c>
      <c r="C4" s="67" t="s">
        <v>98</v>
      </c>
      <c r="D4" s="67" t="s">
        <v>214</v>
      </c>
      <c r="E4" s="69"/>
      <c r="F4" s="68"/>
      <c r="G4" s="67" t="s">
        <v>111</v>
      </c>
      <c r="H4" s="67" t="s">
        <v>128</v>
      </c>
      <c r="I4" s="67" t="s">
        <v>101</v>
      </c>
      <c r="J4" s="17"/>
      <c r="K4" s="79">
        <v>46117</v>
      </c>
      <c r="L4" s="79">
        <v>46203</v>
      </c>
      <c r="M4" s="27" t="s">
        <v>188</v>
      </c>
      <c r="N4" s="66" t="s">
        <v>219</v>
      </c>
      <c r="O4" s="27" t="s">
        <v>224</v>
      </c>
      <c r="P4" s="12"/>
      <c r="Q4" s="73" t="s">
        <v>232</v>
      </c>
      <c r="R4" s="75"/>
    </row>
    <row r="5" spans="1:18" ht="12.75" customHeight="1">
      <c r="A5" s="12"/>
      <c r="B5" s="12"/>
      <c r="C5" s="67"/>
      <c r="D5" s="12"/>
      <c r="E5" s="12"/>
      <c r="F5" s="12"/>
      <c r="G5" s="67" t="s">
        <v>112</v>
      </c>
      <c r="H5" s="67"/>
      <c r="I5" s="67"/>
      <c r="J5" s="12"/>
      <c r="K5" s="79">
        <v>46208</v>
      </c>
      <c r="L5" s="79">
        <v>46295</v>
      </c>
      <c r="M5" s="37"/>
      <c r="N5" s="66" t="s">
        <v>220</v>
      </c>
      <c r="O5" s="27" t="s">
        <v>225</v>
      </c>
      <c r="P5" s="12"/>
      <c r="Q5" s="73" t="s">
        <v>233</v>
      </c>
      <c r="R5" s="75"/>
    </row>
    <row r="6" spans="1:18" ht="12.75" customHeight="1">
      <c r="A6" s="12"/>
      <c r="B6" s="12"/>
      <c r="C6" s="67"/>
      <c r="D6" s="12"/>
      <c r="E6" s="16"/>
      <c r="F6" s="67"/>
      <c r="G6" s="17"/>
      <c r="H6" s="17"/>
      <c r="I6" s="17"/>
      <c r="J6" s="17"/>
      <c r="K6" s="80">
        <v>46300</v>
      </c>
      <c r="L6" s="79">
        <v>46386</v>
      </c>
      <c r="M6" s="37"/>
      <c r="N6" s="66" t="s">
        <v>221</v>
      </c>
      <c r="O6" s="27" t="s">
        <v>226</v>
      </c>
      <c r="P6" s="12"/>
      <c r="Q6" s="73" t="s">
        <v>234</v>
      </c>
      <c r="R6" s="75"/>
    </row>
    <row r="7" spans="1:18">
      <c r="A7" s="12"/>
      <c r="B7" s="17"/>
      <c r="C7" s="17"/>
      <c r="D7" s="17"/>
      <c r="E7" s="17"/>
      <c r="F7" s="17"/>
      <c r="G7" s="17"/>
      <c r="H7" s="17"/>
      <c r="I7" s="17"/>
      <c r="J7" s="12"/>
      <c r="K7" s="12"/>
      <c r="L7" s="12"/>
      <c r="M7" s="37"/>
      <c r="N7" s="66" t="s">
        <v>222</v>
      </c>
      <c r="O7" s="12"/>
      <c r="P7" s="12"/>
      <c r="Q7" s="73" t="s">
        <v>235</v>
      </c>
      <c r="R7" s="75"/>
    </row>
    <row r="8" spans="1:18">
      <c r="K8" s="38"/>
      <c r="M8" s="63"/>
      <c r="Q8" s="73" t="s">
        <v>236</v>
      </c>
      <c r="R8" s="75"/>
    </row>
    <row r="9" spans="1:18">
      <c r="M9" s="63"/>
      <c r="Q9" s="72" t="s">
        <v>237</v>
      </c>
      <c r="R9" s="76"/>
    </row>
    <row r="10" spans="1:18">
      <c r="M10" s="63"/>
      <c r="Q10" s="72" t="s">
        <v>238</v>
      </c>
      <c r="R10" s="76"/>
    </row>
    <row r="11" spans="1:18">
      <c r="M11" s="63"/>
      <c r="Q11" s="72" t="s">
        <v>239</v>
      </c>
      <c r="R11" s="76"/>
    </row>
    <row r="12" spans="1:18">
      <c r="M12" s="63"/>
      <c r="Q12" s="72" t="s">
        <v>240</v>
      </c>
      <c r="R12" s="76"/>
    </row>
    <row r="13" spans="1:18">
      <c r="B13" s="14"/>
      <c r="M13" s="63"/>
      <c r="Q13" s="72" t="s">
        <v>241</v>
      </c>
      <c r="R13" s="76"/>
    </row>
    <row r="14" spans="1:18">
      <c r="Q14" s="72" t="s">
        <v>242</v>
      </c>
      <c r="R14" s="76"/>
    </row>
    <row r="15" spans="1:18">
      <c r="Q15" s="72" t="s">
        <v>243</v>
      </c>
      <c r="R15" s="76"/>
    </row>
    <row r="16" spans="1:18">
      <c r="Q16" s="72" t="s">
        <v>244</v>
      </c>
      <c r="R16" s="76"/>
    </row>
    <row r="17" spans="17:18">
      <c r="Q17" s="72" t="s">
        <v>245</v>
      </c>
      <c r="R17" s="76"/>
    </row>
    <row r="18" spans="17:18">
      <c r="Q18" s="72" t="s">
        <v>246</v>
      </c>
      <c r="R18" s="76"/>
    </row>
    <row r="19" spans="17:18">
      <c r="Q19" s="72" t="s">
        <v>247</v>
      </c>
      <c r="R19" s="76"/>
    </row>
    <row r="20" spans="17:18">
      <c r="Q20" s="72" t="s">
        <v>248</v>
      </c>
      <c r="R20" s="76"/>
    </row>
    <row r="21" spans="17:18">
      <c r="Q21" s="72" t="s">
        <v>249</v>
      </c>
      <c r="R21" s="76"/>
    </row>
    <row r="22" spans="17:18">
      <c r="Q22" s="72" t="s">
        <v>250</v>
      </c>
      <c r="R22" s="76"/>
    </row>
    <row r="23" spans="17:18">
      <c r="Q23" s="72" t="s">
        <v>251</v>
      </c>
      <c r="R23" s="76"/>
    </row>
    <row r="24" spans="17:18">
      <c r="Q24" s="72" t="s">
        <v>252</v>
      </c>
      <c r="R24" s="76"/>
    </row>
    <row r="25" spans="17:18">
      <c r="Q25" s="72" t="s">
        <v>253</v>
      </c>
      <c r="R25" s="76"/>
    </row>
    <row r="26" spans="17:18">
      <c r="Q26" s="72" t="s">
        <v>406</v>
      </c>
      <c r="R26" s="76"/>
    </row>
    <row r="27" spans="17:18">
      <c r="Q27" s="72" t="s">
        <v>254</v>
      </c>
      <c r="R27" s="76"/>
    </row>
    <row r="28" spans="17:18">
      <c r="Q28" s="72" t="s">
        <v>405</v>
      </c>
      <c r="R28" s="76"/>
    </row>
    <row r="29" spans="17:18">
      <c r="Q29" s="72" t="s">
        <v>255</v>
      </c>
      <c r="R29" s="76"/>
    </row>
    <row r="30" spans="17:18">
      <c r="Q30" s="72" t="s">
        <v>256</v>
      </c>
      <c r="R30" s="76"/>
    </row>
    <row r="31" spans="17:18">
      <c r="Q31" s="72" t="s">
        <v>257</v>
      </c>
      <c r="R31" s="76"/>
    </row>
    <row r="32" spans="17:18">
      <c r="Q32" s="72" t="s">
        <v>258</v>
      </c>
      <c r="R32" s="76"/>
    </row>
    <row r="33" spans="17:18">
      <c r="Q33" s="72" t="s">
        <v>259</v>
      </c>
      <c r="R33" s="76"/>
    </row>
    <row r="34" spans="17:18">
      <c r="Q34" s="72" t="s">
        <v>260</v>
      </c>
      <c r="R34" s="76"/>
    </row>
    <row r="35" spans="17:18">
      <c r="Q35" s="72" t="s">
        <v>261</v>
      </c>
      <c r="R35" s="76"/>
    </row>
    <row r="36" spans="17:18">
      <c r="Q36" s="72" t="s">
        <v>262</v>
      </c>
      <c r="R36" s="76"/>
    </row>
    <row r="37" spans="17:18">
      <c r="Q37" s="74" t="s">
        <v>263</v>
      </c>
      <c r="R37" s="77"/>
    </row>
    <row r="38" spans="17:18">
      <c r="Q38" s="72" t="s">
        <v>264</v>
      </c>
      <c r="R38" s="76"/>
    </row>
    <row r="39" spans="17:18">
      <c r="Q39" s="72" t="s">
        <v>265</v>
      </c>
      <c r="R39" s="76"/>
    </row>
    <row r="40" spans="17:18">
      <c r="Q40" s="72" t="s">
        <v>266</v>
      </c>
      <c r="R40" s="76"/>
    </row>
    <row r="41" spans="17:18">
      <c r="Q41" s="72" t="s">
        <v>267</v>
      </c>
      <c r="R41" s="76"/>
    </row>
    <row r="42" spans="17:18">
      <c r="Q42" s="72" t="s">
        <v>268</v>
      </c>
      <c r="R42" s="76"/>
    </row>
    <row r="43" spans="17:18">
      <c r="Q43" s="74" t="s">
        <v>269</v>
      </c>
      <c r="R43" s="77"/>
    </row>
    <row r="44" spans="17:18">
      <c r="Q44" s="72" t="s">
        <v>270</v>
      </c>
      <c r="R44" s="76"/>
    </row>
    <row r="45" spans="17:18">
      <c r="Q45" s="72" t="s">
        <v>271</v>
      </c>
      <c r="R45" s="76"/>
    </row>
    <row r="46" spans="17:18">
      <c r="Q46" s="72" t="s">
        <v>272</v>
      </c>
      <c r="R46" s="76"/>
    </row>
    <row r="47" spans="17:18">
      <c r="Q47" s="72" t="s">
        <v>273</v>
      </c>
      <c r="R47" s="76"/>
    </row>
    <row r="48" spans="17:18">
      <c r="Q48" s="72" t="s">
        <v>274</v>
      </c>
      <c r="R48" s="76"/>
    </row>
  </sheetData>
  <dataConsolidate/>
  <phoneticPr fontId="22"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14" zoomScale="110" zoomScaleNormal="110" workbookViewId="0">
      <selection activeCell="M19" sqref="M19"/>
    </sheetView>
  </sheetViews>
  <sheetFormatPr baseColWidth="10" defaultColWidth="9.33203125" defaultRowHeight="12.75"/>
  <cols>
    <col min="1" max="1" width="20.5" style="124" customWidth="1"/>
    <col min="2" max="3" width="10.1640625" style="124" customWidth="1"/>
    <col min="4" max="4" width="20.6640625" style="124" customWidth="1"/>
    <col min="5" max="5" width="30.6640625" style="124" customWidth="1"/>
    <col min="6" max="6" width="25.5" style="124" customWidth="1"/>
    <col min="7" max="16384" width="9.33203125" style="124"/>
  </cols>
  <sheetData>
    <row r="1" spans="1:6" ht="27.6" customHeight="1">
      <c r="A1" s="648" t="s">
        <v>7</v>
      </c>
      <c r="B1" s="649"/>
      <c r="C1" s="649"/>
      <c r="D1" s="649"/>
      <c r="E1" s="649"/>
      <c r="F1" s="650"/>
    </row>
    <row r="2" spans="1:6" ht="26.85" customHeight="1">
      <c r="A2" s="651" t="s">
        <v>32</v>
      </c>
      <c r="B2" s="652"/>
      <c r="C2" s="652"/>
      <c r="D2" s="652"/>
      <c r="E2" s="652"/>
      <c r="F2" s="653"/>
    </row>
    <row r="3" spans="1:6" ht="12.75" customHeight="1">
      <c r="A3" s="621" t="s">
        <v>368</v>
      </c>
      <c r="B3" s="622"/>
      <c r="C3" s="622"/>
      <c r="D3" s="622"/>
      <c r="E3" s="622"/>
      <c r="F3" s="623"/>
    </row>
    <row r="4" spans="1:6" ht="24.75" customHeight="1">
      <c r="A4" s="639" t="s">
        <v>33</v>
      </c>
      <c r="B4" s="640"/>
      <c r="C4" s="641"/>
      <c r="D4" s="331" t="s">
        <v>407</v>
      </c>
      <c r="E4" s="332"/>
      <c r="F4" s="333"/>
    </row>
    <row r="5" spans="1:6" ht="24.75" customHeight="1">
      <c r="A5" s="639" t="s">
        <v>34</v>
      </c>
      <c r="B5" s="640"/>
      <c r="C5" s="641"/>
      <c r="D5" s="331" t="s">
        <v>490</v>
      </c>
      <c r="E5" s="332"/>
      <c r="F5" s="333"/>
    </row>
    <row r="6" spans="1:6" ht="24.75" customHeight="1">
      <c r="A6" s="639" t="s">
        <v>35</v>
      </c>
      <c r="B6" s="640"/>
      <c r="C6" s="641"/>
      <c r="D6" s="331" t="s">
        <v>489</v>
      </c>
      <c r="E6" s="332"/>
      <c r="F6" s="333"/>
    </row>
    <row r="7" spans="1:6" ht="24.75" customHeight="1">
      <c r="A7" s="639" t="s">
        <v>36</v>
      </c>
      <c r="B7" s="640"/>
      <c r="C7" s="641"/>
      <c r="D7" s="331" t="s">
        <v>409</v>
      </c>
      <c r="E7" s="332"/>
      <c r="F7" s="333"/>
    </row>
    <row r="8" spans="1:6" ht="24.75" customHeight="1">
      <c r="A8" s="639" t="s">
        <v>37</v>
      </c>
      <c r="B8" s="640"/>
      <c r="C8" s="641"/>
      <c r="D8" s="331" t="s">
        <v>407</v>
      </c>
      <c r="E8" s="332"/>
      <c r="F8" s="333"/>
    </row>
    <row r="9" spans="1:6" ht="12.75" customHeight="1">
      <c r="A9" s="621" t="s">
        <v>369</v>
      </c>
      <c r="B9" s="622"/>
      <c r="C9" s="622"/>
      <c r="D9" s="622"/>
      <c r="E9" s="622"/>
      <c r="F9" s="623"/>
    </row>
    <row r="10" spans="1:6" ht="12.75" customHeight="1">
      <c r="A10" s="161" t="s">
        <v>370</v>
      </c>
      <c r="B10" s="642" t="s">
        <v>290</v>
      </c>
      <c r="C10" s="643"/>
      <c r="D10" s="643"/>
      <c r="E10" s="643"/>
      <c r="F10" s="644"/>
    </row>
    <row r="11" spans="1:6" ht="49.5" customHeight="1">
      <c r="A11" s="161" t="s">
        <v>371</v>
      </c>
      <c r="B11" s="645" t="s">
        <v>495</v>
      </c>
      <c r="C11" s="646"/>
      <c r="D11" s="646"/>
      <c r="E11" s="646"/>
      <c r="F11" s="647"/>
    </row>
    <row r="12" spans="1:6" ht="44.25" customHeight="1">
      <c r="A12" s="161" t="s">
        <v>372</v>
      </c>
      <c r="B12" s="633" t="s">
        <v>491</v>
      </c>
      <c r="C12" s="634"/>
      <c r="D12" s="634"/>
      <c r="E12" s="634"/>
      <c r="F12" s="635"/>
    </row>
    <row r="13" spans="1:6" ht="12.75" customHeight="1">
      <c r="A13" s="621" t="s">
        <v>373</v>
      </c>
      <c r="B13" s="622"/>
      <c r="C13" s="622"/>
      <c r="D13" s="622"/>
      <c r="E13" s="622"/>
      <c r="F13" s="623"/>
    </row>
    <row r="14" spans="1:6" ht="36.75" customHeight="1">
      <c r="A14" s="161" t="s">
        <v>374</v>
      </c>
      <c r="B14" s="636" t="s">
        <v>492</v>
      </c>
      <c r="C14" s="637"/>
      <c r="D14" s="637"/>
      <c r="E14" s="637"/>
      <c r="F14" s="638"/>
    </row>
    <row r="15" spans="1:6" ht="49.5" customHeight="1">
      <c r="A15" s="161" t="s">
        <v>375</v>
      </c>
      <c r="B15" s="636" t="s">
        <v>493</v>
      </c>
      <c r="C15" s="637"/>
      <c r="D15" s="637"/>
      <c r="E15" s="637"/>
      <c r="F15" s="638"/>
    </row>
    <row r="16" spans="1:6" ht="57" customHeight="1">
      <c r="A16" s="161" t="s">
        <v>376</v>
      </c>
      <c r="B16" s="636" t="s">
        <v>494</v>
      </c>
      <c r="C16" s="637"/>
      <c r="D16" s="637"/>
      <c r="E16" s="637"/>
      <c r="F16" s="638"/>
    </row>
    <row r="17" spans="1:6" ht="12.75" customHeight="1">
      <c r="A17" s="621" t="s">
        <v>377</v>
      </c>
      <c r="B17" s="622"/>
      <c r="C17" s="622"/>
      <c r="D17" s="622"/>
      <c r="E17" s="622"/>
      <c r="F17" s="623"/>
    </row>
    <row r="18" spans="1:6" ht="12.75" customHeight="1">
      <c r="A18" s="624" t="s">
        <v>378</v>
      </c>
      <c r="B18" s="625"/>
      <c r="C18" s="626">
        <v>2026</v>
      </c>
      <c r="D18" s="627"/>
      <c r="E18" s="627"/>
      <c r="F18" s="628"/>
    </row>
    <row r="19" spans="1:6" ht="67.5" customHeight="1">
      <c r="A19" s="629" t="s">
        <v>379</v>
      </c>
      <c r="B19" s="630"/>
      <c r="C19" s="631" t="s">
        <v>380</v>
      </c>
      <c r="D19" s="632"/>
      <c r="E19" s="161" t="s">
        <v>381</v>
      </c>
      <c r="F19" s="162" t="s">
        <v>382</v>
      </c>
    </row>
    <row r="20" spans="1:6" ht="79.7" customHeight="1">
      <c r="A20" s="618" t="s">
        <v>496</v>
      </c>
      <c r="B20" s="619"/>
      <c r="C20" s="619"/>
      <c r="D20" s="619"/>
      <c r="E20" s="619"/>
      <c r="F20" s="620"/>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54" t="s">
        <v>51</v>
      </c>
      <c r="B1" s="654"/>
      <c r="C1" s="654"/>
      <c r="D1" s="654"/>
      <c r="E1" s="654"/>
      <c r="F1" s="654"/>
      <c r="G1" s="654"/>
      <c r="H1" s="654"/>
      <c r="I1" s="654"/>
      <c r="J1" s="654"/>
      <c r="K1" s="654"/>
      <c r="L1" s="654"/>
      <c r="M1" s="654"/>
      <c r="N1" s="654"/>
      <c r="O1" s="654"/>
      <c r="P1" s="654"/>
      <c r="Q1" s="654"/>
      <c r="R1" s="654"/>
      <c r="S1" s="654"/>
      <c r="T1" s="654"/>
      <c r="U1" s="655"/>
    </row>
    <row r="2" spans="1:21">
      <c r="A2" s="656" t="s">
        <v>33</v>
      </c>
      <c r="B2" s="656"/>
      <c r="C2" s="656"/>
      <c r="D2" s="656"/>
      <c r="E2" s="656"/>
      <c r="F2" s="656"/>
      <c r="G2" s="656"/>
      <c r="H2" s="656"/>
      <c r="I2" s="656"/>
      <c r="J2" s="656"/>
      <c r="K2" s="657" t="s">
        <v>69</v>
      </c>
      <c r="L2" s="658"/>
      <c r="M2" s="658"/>
      <c r="N2" s="658"/>
      <c r="O2" s="658"/>
      <c r="P2" s="658"/>
      <c r="Q2" s="658"/>
      <c r="R2" s="658"/>
      <c r="S2" s="658"/>
      <c r="T2" s="658"/>
      <c r="U2" s="659"/>
    </row>
    <row r="3" spans="1:21">
      <c r="A3" s="656" t="s">
        <v>34</v>
      </c>
      <c r="B3" s="656"/>
      <c r="C3" s="656"/>
      <c r="D3" s="656"/>
      <c r="E3" s="656"/>
      <c r="F3" s="656"/>
      <c r="G3" s="656"/>
      <c r="H3" s="656"/>
      <c r="I3" s="656"/>
      <c r="J3" s="656"/>
      <c r="K3" s="657" t="s">
        <v>69</v>
      </c>
      <c r="L3" s="658"/>
      <c r="M3" s="658"/>
      <c r="N3" s="658"/>
      <c r="O3" s="658"/>
      <c r="P3" s="658"/>
      <c r="Q3" s="658"/>
      <c r="R3" s="658"/>
      <c r="S3" s="658"/>
      <c r="T3" s="658"/>
      <c r="U3" s="659"/>
    </row>
    <row r="4" spans="1:21">
      <c r="A4" s="656" t="s">
        <v>35</v>
      </c>
      <c r="B4" s="656"/>
      <c r="C4" s="656"/>
      <c r="D4" s="656"/>
      <c r="E4" s="656"/>
      <c r="F4" s="656"/>
      <c r="G4" s="656"/>
      <c r="H4" s="656"/>
      <c r="I4" s="656"/>
      <c r="J4" s="656"/>
      <c r="K4" s="657" t="s">
        <v>69</v>
      </c>
      <c r="L4" s="658"/>
      <c r="M4" s="658"/>
      <c r="N4" s="658"/>
      <c r="O4" s="658"/>
      <c r="P4" s="658"/>
      <c r="Q4" s="658"/>
      <c r="R4" s="658"/>
      <c r="S4" s="658"/>
      <c r="T4" s="658"/>
      <c r="U4" s="659"/>
    </row>
    <row r="5" spans="1:21">
      <c r="A5" s="656" t="s">
        <v>36</v>
      </c>
      <c r="B5" s="656"/>
      <c r="C5" s="656"/>
      <c r="D5" s="656"/>
      <c r="E5" s="656"/>
      <c r="F5" s="656"/>
      <c r="G5" s="656"/>
      <c r="H5" s="656"/>
      <c r="I5" s="656"/>
      <c r="J5" s="656"/>
      <c r="K5" s="660" t="s">
        <v>70</v>
      </c>
      <c r="L5" s="661"/>
      <c r="M5" s="661"/>
      <c r="N5" s="661"/>
      <c r="O5" s="661"/>
      <c r="P5" s="661"/>
      <c r="Q5" s="661"/>
      <c r="R5" s="661"/>
      <c r="S5" s="661"/>
      <c r="T5" s="661"/>
      <c r="U5" s="662"/>
    </row>
    <row r="6" spans="1:21">
      <c r="A6" s="656" t="s">
        <v>37</v>
      </c>
      <c r="B6" s="656"/>
      <c r="C6" s="656"/>
      <c r="D6" s="656"/>
      <c r="E6" s="656"/>
      <c r="F6" s="656"/>
      <c r="G6" s="656"/>
      <c r="H6" s="656"/>
      <c r="I6" s="656"/>
      <c r="J6" s="656"/>
      <c r="K6" s="657"/>
      <c r="L6" s="658"/>
      <c r="M6" s="658"/>
      <c r="N6" s="658"/>
      <c r="O6" s="658"/>
      <c r="P6" s="658"/>
      <c r="Q6" s="658"/>
      <c r="R6" s="658"/>
      <c r="S6" s="658"/>
      <c r="T6" s="658"/>
      <c r="U6" s="659"/>
    </row>
    <row r="7" spans="1:21" ht="47.25" customHeight="1">
      <c r="A7" s="690" t="s">
        <v>172</v>
      </c>
      <c r="B7" s="691"/>
      <c r="C7" s="691"/>
      <c r="D7" s="691"/>
      <c r="E7" s="691"/>
      <c r="F7" s="691"/>
      <c r="G7" s="691"/>
      <c r="H7" s="691"/>
      <c r="I7" s="691"/>
      <c r="J7" s="691"/>
      <c r="K7" s="691"/>
      <c r="L7" s="691"/>
      <c r="M7" s="691"/>
      <c r="N7" s="691"/>
      <c r="O7" s="691"/>
      <c r="P7" s="691"/>
      <c r="Q7" s="691"/>
      <c r="R7" s="691"/>
      <c r="S7" s="691"/>
      <c r="T7" s="691"/>
      <c r="U7" s="692"/>
    </row>
    <row r="8" spans="1:21" ht="30.75" customHeight="1">
      <c r="A8" s="663" t="s">
        <v>160</v>
      </c>
      <c r="B8" s="664" t="s">
        <v>170</v>
      </c>
      <c r="C8" s="664" t="s">
        <v>162</v>
      </c>
      <c r="D8" s="664" t="s">
        <v>161</v>
      </c>
      <c r="E8" s="664" t="s">
        <v>152</v>
      </c>
      <c r="F8" s="665" t="s">
        <v>163</v>
      </c>
      <c r="G8" s="665"/>
      <c r="H8" s="665"/>
      <c r="I8" s="665"/>
      <c r="J8" s="665"/>
      <c r="K8" s="665"/>
      <c r="L8" s="665"/>
      <c r="M8" s="665"/>
      <c r="N8" s="665"/>
      <c r="O8" s="665"/>
      <c r="P8" s="665"/>
      <c r="Q8" s="665"/>
      <c r="R8" s="666"/>
      <c r="S8" s="678" t="s">
        <v>154</v>
      </c>
      <c r="T8" s="679"/>
      <c r="U8" s="680"/>
    </row>
    <row r="9" spans="1:21" ht="21" customHeight="1">
      <c r="A9" s="663"/>
      <c r="B9" s="664"/>
      <c r="C9" s="664"/>
      <c r="D9" s="664"/>
      <c r="E9" s="664"/>
      <c r="F9" s="35" t="s">
        <v>54</v>
      </c>
      <c r="G9" s="2" t="s">
        <v>55</v>
      </c>
      <c r="H9" s="3" t="s">
        <v>56</v>
      </c>
      <c r="I9" s="4" t="s">
        <v>57</v>
      </c>
      <c r="J9" s="4" t="s">
        <v>58</v>
      </c>
      <c r="K9" s="4" t="s">
        <v>59</v>
      </c>
      <c r="L9" s="3" t="s">
        <v>60</v>
      </c>
      <c r="M9" s="3" t="s">
        <v>61</v>
      </c>
      <c r="N9" s="3" t="s">
        <v>62</v>
      </c>
      <c r="O9" s="4" t="s">
        <v>63</v>
      </c>
      <c r="P9" s="4" t="s">
        <v>64</v>
      </c>
      <c r="Q9" s="36" t="s">
        <v>65</v>
      </c>
      <c r="R9" s="681" t="s">
        <v>26</v>
      </c>
      <c r="S9" s="682" t="s">
        <v>66</v>
      </c>
      <c r="T9" s="682" t="s">
        <v>67</v>
      </c>
      <c r="U9" s="683" t="s">
        <v>68</v>
      </c>
    </row>
    <row r="10" spans="1:21">
      <c r="A10" s="663"/>
      <c r="B10" s="664"/>
      <c r="C10" s="664"/>
      <c r="D10" s="664"/>
      <c r="E10" s="664"/>
      <c r="F10" s="684" t="s">
        <v>53</v>
      </c>
      <c r="G10" s="685"/>
      <c r="H10" s="685"/>
      <c r="I10" s="685"/>
      <c r="J10" s="685"/>
      <c r="K10" s="685"/>
      <c r="L10" s="685"/>
      <c r="M10" s="685"/>
      <c r="N10" s="685"/>
      <c r="O10" s="685"/>
      <c r="P10" s="685"/>
      <c r="Q10" s="686"/>
      <c r="R10" s="681"/>
      <c r="S10" s="682"/>
      <c r="T10" s="682"/>
      <c r="U10" s="683"/>
    </row>
    <row r="11" spans="1:21">
      <c r="A11" s="663"/>
      <c r="B11" s="664"/>
      <c r="C11" s="664"/>
      <c r="D11" s="664"/>
      <c r="E11" s="664"/>
      <c r="F11" s="687"/>
      <c r="G11" s="688"/>
      <c r="H11" s="688"/>
      <c r="I11" s="688"/>
      <c r="J11" s="688"/>
      <c r="K11" s="688"/>
      <c r="L11" s="688"/>
      <c r="M11" s="688"/>
      <c r="N11" s="688"/>
      <c r="O11" s="688"/>
      <c r="P11" s="688"/>
      <c r="Q11" s="689"/>
      <c r="R11" s="681"/>
      <c r="S11" s="682"/>
      <c r="T11" s="682"/>
      <c r="U11" s="683"/>
    </row>
    <row r="12" spans="1:21" ht="72" customHeight="1">
      <c r="A12" s="667" t="s">
        <v>171</v>
      </c>
      <c r="B12" s="668" t="s">
        <v>157</v>
      </c>
      <c r="C12" s="670" t="s">
        <v>153</v>
      </c>
      <c r="D12" s="5" t="s">
        <v>150</v>
      </c>
      <c r="E12" s="672" t="s">
        <v>103</v>
      </c>
      <c r="F12" s="6"/>
      <c r="G12" s="6"/>
      <c r="H12" s="10"/>
      <c r="I12" s="8"/>
      <c r="J12" s="8"/>
      <c r="K12" s="10">
        <v>15</v>
      </c>
      <c r="L12" s="8"/>
      <c r="M12" s="8"/>
      <c r="N12" s="10"/>
      <c r="O12" s="11"/>
      <c r="P12" s="8"/>
      <c r="Q12" s="10"/>
      <c r="R12" s="9">
        <f>SUM(F12:Q12)</f>
        <v>15</v>
      </c>
      <c r="S12" s="6">
        <f>SUM(R12)</f>
        <v>15</v>
      </c>
      <c r="T12" s="674">
        <f>'AE1'!H51</f>
        <v>2</v>
      </c>
      <c r="U12" s="676">
        <f>S13/S12</f>
        <v>0.8</v>
      </c>
    </row>
    <row r="13" spans="1:21" ht="70.5" customHeight="1">
      <c r="A13" s="667"/>
      <c r="B13" s="669"/>
      <c r="C13" s="671"/>
      <c r="D13" s="30" t="s">
        <v>151</v>
      </c>
      <c r="E13" s="673"/>
      <c r="F13" s="29"/>
      <c r="G13" s="29"/>
      <c r="H13" s="32"/>
      <c r="I13" s="33"/>
      <c r="J13" s="33"/>
      <c r="K13" s="32">
        <v>12</v>
      </c>
      <c r="L13" s="33"/>
      <c r="M13" s="33"/>
      <c r="N13" s="32"/>
      <c r="O13" s="33"/>
      <c r="P13" s="33"/>
      <c r="Q13" s="32"/>
      <c r="R13" s="34">
        <f>SUM(F13:Q13)</f>
        <v>12</v>
      </c>
      <c r="S13" s="29">
        <f>SUM(R13)</f>
        <v>12</v>
      </c>
      <c r="T13" s="675"/>
      <c r="U13" s="677"/>
    </row>
    <row r="14" spans="1:21" ht="24" customHeight="1">
      <c r="A14" s="664" t="s">
        <v>160</v>
      </c>
      <c r="B14" s="664" t="s">
        <v>170</v>
      </c>
      <c r="C14" s="664" t="s">
        <v>162</v>
      </c>
      <c r="D14" s="664" t="s">
        <v>161</v>
      </c>
      <c r="E14" s="664" t="s">
        <v>152</v>
      </c>
      <c r="F14" s="700" t="s">
        <v>164</v>
      </c>
      <c r="G14" s="701"/>
      <c r="H14" s="701"/>
      <c r="I14" s="701"/>
      <c r="J14" s="701"/>
      <c r="K14" s="701"/>
      <c r="L14" s="701"/>
      <c r="M14" s="701"/>
      <c r="N14" s="701"/>
      <c r="O14" s="701"/>
      <c r="P14" s="701"/>
      <c r="Q14" s="702"/>
      <c r="R14" s="693" t="s">
        <v>26</v>
      </c>
      <c r="S14" s="695" t="s">
        <v>66</v>
      </c>
      <c r="T14" s="695" t="s">
        <v>67</v>
      </c>
      <c r="U14" s="695" t="s">
        <v>68</v>
      </c>
    </row>
    <row r="15" spans="1:21" ht="38.25" customHeight="1">
      <c r="A15" s="664"/>
      <c r="B15" s="664"/>
      <c r="C15" s="664"/>
      <c r="D15" s="664"/>
      <c r="E15" s="664"/>
      <c r="F15" s="35" t="s">
        <v>54</v>
      </c>
      <c r="G15" s="2" t="s">
        <v>55</v>
      </c>
      <c r="H15" s="3" t="s">
        <v>56</v>
      </c>
      <c r="I15" s="4" t="s">
        <v>57</v>
      </c>
      <c r="J15" s="4" t="s">
        <v>58</v>
      </c>
      <c r="K15" s="4" t="s">
        <v>59</v>
      </c>
      <c r="L15" s="3" t="s">
        <v>60</v>
      </c>
      <c r="M15" s="3" t="s">
        <v>61</v>
      </c>
      <c r="N15" s="3" t="s">
        <v>62</v>
      </c>
      <c r="O15" s="4" t="s">
        <v>63</v>
      </c>
      <c r="P15" s="4" t="s">
        <v>64</v>
      </c>
      <c r="Q15" s="36" t="s">
        <v>65</v>
      </c>
      <c r="R15" s="694"/>
      <c r="S15" s="696"/>
      <c r="T15" s="696"/>
      <c r="U15" s="696"/>
    </row>
    <row r="16" spans="1:21" ht="62.25" customHeight="1">
      <c r="A16" s="697" t="s">
        <v>173</v>
      </c>
      <c r="B16" s="698" t="s">
        <v>180</v>
      </c>
      <c r="C16" s="670" t="s">
        <v>181</v>
      </c>
      <c r="D16" s="6" t="s">
        <v>182</v>
      </c>
      <c r="E16" s="672" t="s">
        <v>184</v>
      </c>
      <c r="F16" s="6"/>
      <c r="G16" s="6"/>
      <c r="H16" s="10"/>
      <c r="I16" s="8"/>
      <c r="J16" s="8"/>
      <c r="K16" s="10">
        <v>15</v>
      </c>
      <c r="L16" s="8"/>
      <c r="M16" s="8"/>
      <c r="N16" s="10"/>
      <c r="O16" s="11"/>
      <c r="P16" s="8"/>
      <c r="Q16" s="10"/>
      <c r="R16" s="9">
        <f>SUM(F16:Q16)</f>
        <v>15</v>
      </c>
      <c r="S16" s="6">
        <f>SUM(R16)</f>
        <v>15</v>
      </c>
      <c r="T16" s="674">
        <f>'AE1'!H55</f>
        <v>0</v>
      </c>
      <c r="U16" s="676">
        <f>S17/S16</f>
        <v>0.8</v>
      </c>
    </row>
    <row r="17" spans="1:21" ht="85.5" customHeight="1">
      <c r="A17" s="697"/>
      <c r="B17" s="699"/>
      <c r="C17" s="671"/>
      <c r="D17" s="29" t="s">
        <v>183</v>
      </c>
      <c r="E17" s="673"/>
      <c r="F17" s="29"/>
      <c r="G17" s="29"/>
      <c r="H17" s="32"/>
      <c r="I17" s="33"/>
      <c r="J17" s="33"/>
      <c r="K17" s="32">
        <v>12</v>
      </c>
      <c r="L17" s="33"/>
      <c r="M17" s="33"/>
      <c r="N17" s="32"/>
      <c r="O17" s="33"/>
      <c r="P17" s="33"/>
      <c r="Q17" s="32"/>
      <c r="R17" s="34">
        <f>SUM(F17:Q17)</f>
        <v>12</v>
      </c>
      <c r="S17" s="29">
        <f>SUM(R17)</f>
        <v>12</v>
      </c>
      <c r="T17" s="675"/>
      <c r="U17" s="677"/>
    </row>
    <row r="18" spans="1:21" ht="21.75" customHeight="1">
      <c r="A18" s="664" t="s">
        <v>160</v>
      </c>
      <c r="B18" s="664" t="s">
        <v>170</v>
      </c>
      <c r="C18" s="664" t="s">
        <v>162</v>
      </c>
      <c r="D18" s="664" t="s">
        <v>161</v>
      </c>
      <c r="E18" s="664" t="s">
        <v>152</v>
      </c>
      <c r="F18" s="700" t="s">
        <v>164</v>
      </c>
      <c r="G18" s="701"/>
      <c r="H18" s="701"/>
      <c r="I18" s="701"/>
      <c r="J18" s="701"/>
      <c r="K18" s="701"/>
      <c r="L18" s="701"/>
      <c r="M18" s="701"/>
      <c r="N18" s="701"/>
      <c r="O18" s="701"/>
      <c r="P18" s="701"/>
      <c r="Q18" s="702"/>
      <c r="R18" s="693" t="s">
        <v>26</v>
      </c>
      <c r="S18" s="695" t="s">
        <v>66</v>
      </c>
      <c r="T18" s="695" t="s">
        <v>67</v>
      </c>
      <c r="U18" s="695" t="s">
        <v>68</v>
      </c>
    </row>
    <row r="19" spans="1:21" ht="34.5" customHeight="1">
      <c r="A19" s="664"/>
      <c r="B19" s="664"/>
      <c r="C19" s="664"/>
      <c r="D19" s="664"/>
      <c r="E19" s="664"/>
      <c r="F19" s="35" t="s">
        <v>54</v>
      </c>
      <c r="G19" s="2" t="s">
        <v>55</v>
      </c>
      <c r="H19" s="3" t="s">
        <v>56</v>
      </c>
      <c r="I19" s="4" t="s">
        <v>57</v>
      </c>
      <c r="J19" s="4" t="s">
        <v>58</v>
      </c>
      <c r="K19" s="4" t="s">
        <v>59</v>
      </c>
      <c r="L19" s="3" t="s">
        <v>60</v>
      </c>
      <c r="M19" s="3" t="s">
        <v>61</v>
      </c>
      <c r="N19" s="3" t="s">
        <v>62</v>
      </c>
      <c r="O19" s="4" t="s">
        <v>63</v>
      </c>
      <c r="P19" s="4" t="s">
        <v>64</v>
      </c>
      <c r="Q19" s="36" t="s">
        <v>65</v>
      </c>
      <c r="R19" s="694"/>
      <c r="S19" s="696"/>
      <c r="T19" s="696"/>
      <c r="U19" s="696"/>
    </row>
    <row r="20" spans="1:21" ht="69" customHeight="1">
      <c r="A20" s="697" t="s">
        <v>174</v>
      </c>
      <c r="B20" s="698"/>
      <c r="C20" s="704"/>
      <c r="D20" s="5"/>
      <c r="E20" s="672"/>
      <c r="F20" s="6"/>
      <c r="G20" s="6"/>
      <c r="H20" s="10"/>
      <c r="I20" s="8"/>
      <c r="J20" s="8"/>
      <c r="K20" s="8"/>
      <c r="L20" s="8"/>
      <c r="M20" s="8"/>
      <c r="N20" s="8"/>
      <c r="O20" s="8"/>
      <c r="P20" s="11"/>
      <c r="Q20" s="8"/>
      <c r="R20" s="9"/>
      <c r="S20" s="6"/>
      <c r="T20" s="670"/>
      <c r="U20" s="708"/>
    </row>
    <row r="21" spans="1:21" ht="80.25" customHeight="1">
      <c r="A21" s="697"/>
      <c r="B21" s="703"/>
      <c r="C21" s="705"/>
      <c r="D21" s="5"/>
      <c r="E21" s="706"/>
      <c r="F21" s="6"/>
      <c r="G21" s="6"/>
      <c r="H21" s="7"/>
      <c r="I21" s="8"/>
      <c r="J21" s="8"/>
      <c r="K21" s="8"/>
      <c r="L21" s="8"/>
      <c r="M21" s="8"/>
      <c r="N21" s="8"/>
      <c r="O21" s="8"/>
      <c r="P21" s="8"/>
      <c r="Q21" s="8"/>
      <c r="R21" s="9"/>
      <c r="S21" s="6"/>
      <c r="T21" s="707"/>
      <c r="U21" s="709"/>
    </row>
    <row r="22" spans="1:21" ht="47.25" customHeight="1">
      <c r="A22" s="710" t="s">
        <v>175</v>
      </c>
      <c r="B22" s="711"/>
      <c r="C22" s="711"/>
      <c r="D22" s="711"/>
      <c r="E22" s="711"/>
      <c r="F22" s="711"/>
      <c r="G22" s="711"/>
      <c r="H22" s="711"/>
      <c r="I22" s="711"/>
      <c r="J22" s="711"/>
      <c r="K22" s="711"/>
      <c r="L22" s="711"/>
      <c r="M22" s="711"/>
      <c r="N22" s="711"/>
      <c r="O22" s="711"/>
      <c r="P22" s="711"/>
      <c r="Q22" s="711"/>
      <c r="R22" s="711"/>
      <c r="S22" s="711"/>
      <c r="T22" s="711"/>
      <c r="U22" s="712"/>
    </row>
    <row r="23" spans="1:21" ht="21.75" customHeight="1">
      <c r="A23" s="693" t="s">
        <v>160</v>
      </c>
      <c r="B23" s="693" t="s">
        <v>170</v>
      </c>
      <c r="C23" s="693" t="s">
        <v>162</v>
      </c>
      <c r="D23" s="693" t="s">
        <v>161</v>
      </c>
      <c r="E23" s="693" t="s">
        <v>152</v>
      </c>
      <c r="F23" s="700" t="s">
        <v>164</v>
      </c>
      <c r="G23" s="701"/>
      <c r="H23" s="701"/>
      <c r="I23" s="701"/>
      <c r="J23" s="701"/>
      <c r="K23" s="701"/>
      <c r="L23" s="701"/>
      <c r="M23" s="701"/>
      <c r="N23" s="701"/>
      <c r="O23" s="701"/>
      <c r="P23" s="701"/>
      <c r="Q23" s="702"/>
      <c r="R23" s="693" t="s">
        <v>26</v>
      </c>
      <c r="S23" s="695" t="s">
        <v>66</v>
      </c>
      <c r="T23" s="695" t="s">
        <v>67</v>
      </c>
      <c r="U23" s="695" t="s">
        <v>68</v>
      </c>
    </row>
    <row r="24" spans="1:21" ht="36.75" customHeight="1">
      <c r="A24" s="694"/>
      <c r="B24" s="694"/>
      <c r="C24" s="694"/>
      <c r="D24" s="694"/>
      <c r="E24" s="694"/>
      <c r="F24" s="35" t="s">
        <v>54</v>
      </c>
      <c r="G24" s="2" t="s">
        <v>55</v>
      </c>
      <c r="H24" s="3" t="s">
        <v>56</v>
      </c>
      <c r="I24" s="4" t="s">
        <v>57</v>
      </c>
      <c r="J24" s="4" t="s">
        <v>58</v>
      </c>
      <c r="K24" s="4" t="s">
        <v>59</v>
      </c>
      <c r="L24" s="3" t="s">
        <v>60</v>
      </c>
      <c r="M24" s="3" t="s">
        <v>61</v>
      </c>
      <c r="N24" s="3" t="s">
        <v>62</v>
      </c>
      <c r="O24" s="4" t="s">
        <v>63</v>
      </c>
      <c r="P24" s="4" t="s">
        <v>64</v>
      </c>
      <c r="Q24" s="36" t="s">
        <v>65</v>
      </c>
      <c r="R24" s="694"/>
      <c r="S24" s="696"/>
      <c r="T24" s="696"/>
      <c r="U24" s="696"/>
    </row>
    <row r="25" spans="1:21" ht="71.25" customHeight="1">
      <c r="A25" s="697" t="s">
        <v>191</v>
      </c>
      <c r="B25" s="698" t="s">
        <v>159</v>
      </c>
      <c r="C25" s="704"/>
      <c r="D25" s="30"/>
      <c r="E25" s="672"/>
      <c r="F25" s="6"/>
      <c r="G25" s="6"/>
      <c r="H25" s="10"/>
      <c r="I25" s="8"/>
      <c r="J25" s="8"/>
      <c r="K25" s="8"/>
      <c r="L25" s="8"/>
      <c r="M25" s="8"/>
      <c r="N25" s="8"/>
      <c r="O25" s="8"/>
      <c r="P25" s="11"/>
      <c r="Q25" s="8"/>
      <c r="R25" s="9"/>
      <c r="S25" s="6"/>
      <c r="T25" s="670"/>
      <c r="U25" s="708"/>
    </row>
    <row r="26" spans="1:21" ht="78" customHeight="1">
      <c r="A26" s="697"/>
      <c r="B26" s="703"/>
      <c r="C26" s="705"/>
      <c r="D26" s="31"/>
      <c r="E26" s="706"/>
      <c r="F26" s="6"/>
      <c r="G26" s="6"/>
      <c r="H26" s="7"/>
      <c r="I26" s="8"/>
      <c r="J26" s="8"/>
      <c r="K26" s="8"/>
      <c r="L26" s="8"/>
      <c r="M26" s="8"/>
      <c r="N26" s="8"/>
      <c r="O26" s="8"/>
      <c r="P26" s="8"/>
      <c r="Q26" s="8"/>
      <c r="R26" s="9"/>
      <c r="S26" s="6"/>
      <c r="T26" s="707"/>
      <c r="U26" s="709"/>
    </row>
    <row r="27" spans="1:21" ht="28.5" customHeight="1">
      <c r="A27" s="664" t="s">
        <v>160</v>
      </c>
      <c r="B27" s="664" t="s">
        <v>170</v>
      </c>
      <c r="C27" s="664" t="s">
        <v>162</v>
      </c>
      <c r="D27" s="664" t="s">
        <v>161</v>
      </c>
      <c r="E27" s="664" t="s">
        <v>152</v>
      </c>
      <c r="F27" s="700" t="s">
        <v>164</v>
      </c>
      <c r="G27" s="701"/>
      <c r="H27" s="701"/>
      <c r="I27" s="701"/>
      <c r="J27" s="701"/>
      <c r="K27" s="701"/>
      <c r="L27" s="701"/>
      <c r="M27" s="701"/>
      <c r="N27" s="701"/>
      <c r="O27" s="701"/>
      <c r="P27" s="701"/>
      <c r="Q27" s="702"/>
      <c r="R27" s="693" t="s">
        <v>26</v>
      </c>
      <c r="S27" s="695" t="s">
        <v>66</v>
      </c>
      <c r="T27" s="695" t="s">
        <v>67</v>
      </c>
      <c r="U27" s="695" t="s">
        <v>68</v>
      </c>
    </row>
    <row r="28" spans="1:21" ht="36" customHeight="1">
      <c r="A28" s="664"/>
      <c r="B28" s="664"/>
      <c r="C28" s="664"/>
      <c r="D28" s="664"/>
      <c r="E28" s="664"/>
      <c r="F28" s="35" t="s">
        <v>54</v>
      </c>
      <c r="G28" s="2" t="s">
        <v>55</v>
      </c>
      <c r="H28" s="3" t="s">
        <v>56</v>
      </c>
      <c r="I28" s="4" t="s">
        <v>57</v>
      </c>
      <c r="J28" s="4" t="s">
        <v>58</v>
      </c>
      <c r="K28" s="4" t="s">
        <v>59</v>
      </c>
      <c r="L28" s="3" t="s">
        <v>60</v>
      </c>
      <c r="M28" s="3" t="s">
        <v>61</v>
      </c>
      <c r="N28" s="3" t="s">
        <v>62</v>
      </c>
      <c r="O28" s="4" t="s">
        <v>63</v>
      </c>
      <c r="P28" s="4" t="s">
        <v>64</v>
      </c>
      <c r="Q28" s="36" t="s">
        <v>65</v>
      </c>
      <c r="R28" s="694"/>
      <c r="S28" s="696"/>
      <c r="T28" s="696"/>
      <c r="U28" s="696"/>
    </row>
    <row r="29" spans="1:21" ht="76.5" customHeight="1">
      <c r="A29" s="697" t="s">
        <v>192</v>
      </c>
      <c r="B29" s="698" t="s">
        <v>159</v>
      </c>
      <c r="C29" s="704"/>
      <c r="D29" s="30"/>
      <c r="E29" s="672"/>
      <c r="F29" s="6"/>
      <c r="G29" s="6"/>
      <c r="H29" s="10"/>
      <c r="I29" s="8"/>
      <c r="J29" s="8"/>
      <c r="K29" s="8"/>
      <c r="L29" s="8"/>
      <c r="M29" s="8"/>
      <c r="N29" s="8"/>
      <c r="O29" s="8"/>
      <c r="P29" s="11"/>
      <c r="Q29" s="8"/>
      <c r="R29" s="9"/>
      <c r="S29" s="6"/>
      <c r="T29" s="670"/>
      <c r="U29" s="708"/>
    </row>
    <row r="30" spans="1:21" ht="87" customHeight="1">
      <c r="A30" s="697"/>
      <c r="B30" s="703"/>
      <c r="C30" s="705"/>
      <c r="D30" s="31"/>
      <c r="E30" s="706"/>
      <c r="F30" s="6"/>
      <c r="G30" s="6"/>
      <c r="H30" s="7"/>
      <c r="I30" s="8"/>
      <c r="J30" s="8"/>
      <c r="K30" s="8"/>
      <c r="L30" s="8"/>
      <c r="M30" s="8"/>
      <c r="N30" s="8"/>
      <c r="O30" s="8"/>
      <c r="P30" s="8"/>
      <c r="Q30" s="8"/>
      <c r="R30" s="9"/>
      <c r="S30" s="6"/>
      <c r="T30" s="707"/>
      <c r="U30" s="709"/>
    </row>
    <row r="31" spans="1:21" ht="28.5" customHeight="1">
      <c r="A31" s="664" t="s">
        <v>160</v>
      </c>
      <c r="B31" s="664" t="s">
        <v>170</v>
      </c>
      <c r="C31" s="664" t="s">
        <v>162</v>
      </c>
      <c r="D31" s="664" t="s">
        <v>161</v>
      </c>
      <c r="E31" s="664" t="s">
        <v>152</v>
      </c>
      <c r="F31" s="700" t="s">
        <v>164</v>
      </c>
      <c r="G31" s="701"/>
      <c r="H31" s="701"/>
      <c r="I31" s="701"/>
      <c r="J31" s="701"/>
      <c r="K31" s="701"/>
      <c r="L31" s="701"/>
      <c r="M31" s="701"/>
      <c r="N31" s="701"/>
      <c r="O31" s="701"/>
      <c r="P31" s="701"/>
      <c r="Q31" s="702"/>
      <c r="R31" s="693" t="s">
        <v>26</v>
      </c>
      <c r="S31" s="695" t="s">
        <v>66</v>
      </c>
      <c r="T31" s="695" t="s">
        <v>67</v>
      </c>
      <c r="U31" s="695" t="s">
        <v>68</v>
      </c>
    </row>
    <row r="32" spans="1:21" ht="39" customHeight="1">
      <c r="A32" s="664"/>
      <c r="B32" s="664"/>
      <c r="C32" s="664"/>
      <c r="D32" s="664"/>
      <c r="E32" s="664"/>
      <c r="F32" s="35"/>
      <c r="G32" s="2" t="s">
        <v>55</v>
      </c>
      <c r="H32" s="3" t="s">
        <v>56</v>
      </c>
      <c r="I32" s="4" t="s">
        <v>57</v>
      </c>
      <c r="J32" s="4" t="s">
        <v>58</v>
      </c>
      <c r="K32" s="4" t="s">
        <v>59</v>
      </c>
      <c r="L32" s="3" t="s">
        <v>60</v>
      </c>
      <c r="M32" s="3" t="s">
        <v>61</v>
      </c>
      <c r="N32" s="3" t="s">
        <v>62</v>
      </c>
      <c r="O32" s="4" t="s">
        <v>63</v>
      </c>
      <c r="P32" s="4" t="s">
        <v>64</v>
      </c>
      <c r="Q32" s="36" t="s">
        <v>65</v>
      </c>
      <c r="R32" s="694"/>
      <c r="S32" s="696"/>
      <c r="T32" s="696"/>
      <c r="U32" s="696"/>
    </row>
    <row r="33" spans="1:21" ht="74.25" customHeight="1">
      <c r="A33" s="697" t="s">
        <v>193</v>
      </c>
      <c r="B33" s="698" t="s">
        <v>159</v>
      </c>
      <c r="C33" s="704"/>
      <c r="D33" s="30"/>
      <c r="E33" s="672"/>
      <c r="F33" s="6"/>
      <c r="G33" s="6"/>
      <c r="H33" s="10"/>
      <c r="I33" s="8"/>
      <c r="J33" s="8"/>
      <c r="K33" s="8"/>
      <c r="L33" s="8"/>
      <c r="M33" s="8"/>
      <c r="N33" s="8"/>
      <c r="O33" s="8"/>
      <c r="P33" s="11"/>
      <c r="Q33" s="8"/>
      <c r="R33" s="9"/>
      <c r="S33" s="6"/>
      <c r="T33" s="670"/>
      <c r="U33" s="708"/>
    </row>
    <row r="34" spans="1:21" ht="81.75" customHeight="1">
      <c r="A34" s="697"/>
      <c r="B34" s="703"/>
      <c r="C34" s="705"/>
      <c r="D34" s="31"/>
      <c r="E34" s="706"/>
      <c r="F34" s="6"/>
      <c r="G34" s="6"/>
      <c r="H34" s="7"/>
      <c r="I34" s="8"/>
      <c r="J34" s="8"/>
      <c r="K34" s="8"/>
      <c r="L34" s="8"/>
      <c r="M34" s="8"/>
      <c r="N34" s="8"/>
      <c r="O34" s="8"/>
      <c r="P34" s="8"/>
      <c r="Q34" s="8"/>
      <c r="R34" s="9"/>
      <c r="S34" s="6"/>
      <c r="T34" s="707"/>
      <c r="U34" s="709"/>
    </row>
    <row r="35" spans="1:21" ht="46.5" customHeight="1">
      <c r="A35" s="710" t="s">
        <v>176</v>
      </c>
      <c r="B35" s="711"/>
      <c r="C35" s="711"/>
      <c r="D35" s="711"/>
      <c r="E35" s="711"/>
      <c r="F35" s="711"/>
      <c r="G35" s="711"/>
      <c r="H35" s="711"/>
      <c r="I35" s="711"/>
      <c r="J35" s="711"/>
      <c r="K35" s="711"/>
      <c r="L35" s="711"/>
      <c r="M35" s="711"/>
      <c r="N35" s="711"/>
      <c r="O35" s="711"/>
      <c r="P35" s="711"/>
      <c r="Q35" s="711"/>
      <c r="R35" s="711"/>
      <c r="S35" s="711"/>
      <c r="T35" s="711"/>
      <c r="U35" s="712"/>
    </row>
    <row r="36" spans="1:21" ht="22.5" customHeight="1">
      <c r="A36" s="664" t="s">
        <v>160</v>
      </c>
      <c r="B36" s="664" t="s">
        <v>170</v>
      </c>
      <c r="C36" s="664" t="s">
        <v>162</v>
      </c>
      <c r="D36" s="664" t="s">
        <v>161</v>
      </c>
      <c r="E36" s="664" t="s">
        <v>152</v>
      </c>
      <c r="F36" s="700" t="s">
        <v>164</v>
      </c>
      <c r="G36" s="701"/>
      <c r="H36" s="701"/>
      <c r="I36" s="701"/>
      <c r="J36" s="701"/>
      <c r="K36" s="701"/>
      <c r="L36" s="701"/>
      <c r="M36" s="701"/>
      <c r="N36" s="701"/>
      <c r="O36" s="701"/>
      <c r="P36" s="701"/>
      <c r="Q36" s="702"/>
      <c r="R36" s="693" t="s">
        <v>26</v>
      </c>
      <c r="S36" s="695" t="s">
        <v>66</v>
      </c>
      <c r="T36" s="695" t="s">
        <v>67</v>
      </c>
      <c r="U36" s="695" t="s">
        <v>68</v>
      </c>
    </row>
    <row r="37" spans="1:21" ht="32.25" customHeight="1">
      <c r="A37" s="664"/>
      <c r="B37" s="664"/>
      <c r="C37" s="664"/>
      <c r="D37" s="664"/>
      <c r="E37" s="664"/>
      <c r="F37" s="35"/>
      <c r="G37" s="2" t="s">
        <v>55</v>
      </c>
      <c r="H37" s="3" t="s">
        <v>56</v>
      </c>
      <c r="I37" s="4" t="s">
        <v>57</v>
      </c>
      <c r="J37" s="4" t="s">
        <v>58</v>
      </c>
      <c r="K37" s="4" t="s">
        <v>59</v>
      </c>
      <c r="L37" s="3" t="s">
        <v>60</v>
      </c>
      <c r="M37" s="3" t="s">
        <v>61</v>
      </c>
      <c r="N37" s="3" t="s">
        <v>62</v>
      </c>
      <c r="O37" s="4" t="s">
        <v>63</v>
      </c>
      <c r="P37" s="4" t="s">
        <v>64</v>
      </c>
      <c r="Q37" s="36" t="s">
        <v>65</v>
      </c>
      <c r="R37" s="694"/>
      <c r="S37" s="696"/>
      <c r="T37" s="696"/>
      <c r="U37" s="696"/>
    </row>
    <row r="38" spans="1:21" ht="69.75" customHeight="1">
      <c r="A38" s="697" t="s">
        <v>194</v>
      </c>
      <c r="B38" s="698" t="s">
        <v>159</v>
      </c>
      <c r="C38" s="704"/>
      <c r="D38" s="30"/>
      <c r="E38" s="672"/>
      <c r="F38" s="6"/>
      <c r="G38" s="6"/>
      <c r="H38" s="10"/>
      <c r="I38" s="8"/>
      <c r="J38" s="8"/>
      <c r="K38" s="8"/>
      <c r="L38" s="8"/>
      <c r="M38" s="8"/>
      <c r="N38" s="8"/>
      <c r="O38" s="8"/>
      <c r="P38" s="11"/>
      <c r="Q38" s="8"/>
      <c r="R38" s="9"/>
      <c r="S38" s="6"/>
      <c r="T38" s="670"/>
      <c r="U38" s="708"/>
    </row>
    <row r="39" spans="1:21" ht="72.75" customHeight="1">
      <c r="A39" s="697"/>
      <c r="B39" s="703"/>
      <c r="C39" s="705"/>
      <c r="D39" s="31"/>
      <c r="E39" s="706"/>
      <c r="F39" s="6"/>
      <c r="G39" s="6"/>
      <c r="H39" s="7"/>
      <c r="I39" s="8"/>
      <c r="J39" s="8"/>
      <c r="K39" s="8"/>
      <c r="L39" s="8"/>
      <c r="M39" s="8"/>
      <c r="N39" s="8"/>
      <c r="O39" s="8"/>
      <c r="P39" s="8"/>
      <c r="Q39" s="8"/>
      <c r="R39" s="9"/>
      <c r="S39" s="6"/>
      <c r="T39" s="707"/>
      <c r="U39" s="709"/>
    </row>
    <row r="40" spans="1:21" ht="22.5" customHeight="1">
      <c r="A40" s="664" t="s">
        <v>160</v>
      </c>
      <c r="B40" s="664" t="s">
        <v>170</v>
      </c>
      <c r="C40" s="664" t="s">
        <v>162</v>
      </c>
      <c r="D40" s="664" t="s">
        <v>161</v>
      </c>
      <c r="E40" s="664" t="s">
        <v>152</v>
      </c>
      <c r="F40" s="700" t="s">
        <v>164</v>
      </c>
      <c r="G40" s="701"/>
      <c r="H40" s="701"/>
      <c r="I40" s="701"/>
      <c r="J40" s="701"/>
      <c r="K40" s="701"/>
      <c r="L40" s="701"/>
      <c r="M40" s="701"/>
      <c r="N40" s="701"/>
      <c r="O40" s="701"/>
      <c r="P40" s="701"/>
      <c r="Q40" s="702"/>
      <c r="R40" s="693" t="s">
        <v>26</v>
      </c>
      <c r="S40" s="695" t="s">
        <v>66</v>
      </c>
      <c r="T40" s="695" t="s">
        <v>67</v>
      </c>
      <c r="U40" s="695" t="s">
        <v>68</v>
      </c>
    </row>
    <row r="41" spans="1:21" ht="33" customHeight="1">
      <c r="A41" s="664"/>
      <c r="B41" s="664"/>
      <c r="C41" s="664"/>
      <c r="D41" s="664"/>
      <c r="E41" s="664"/>
      <c r="F41" s="35"/>
      <c r="G41" s="2" t="s">
        <v>55</v>
      </c>
      <c r="H41" s="3" t="s">
        <v>56</v>
      </c>
      <c r="I41" s="4" t="s">
        <v>57</v>
      </c>
      <c r="J41" s="4" t="s">
        <v>58</v>
      </c>
      <c r="K41" s="4" t="s">
        <v>59</v>
      </c>
      <c r="L41" s="3" t="s">
        <v>60</v>
      </c>
      <c r="M41" s="3" t="s">
        <v>61</v>
      </c>
      <c r="N41" s="3" t="s">
        <v>62</v>
      </c>
      <c r="O41" s="4" t="s">
        <v>63</v>
      </c>
      <c r="P41" s="4" t="s">
        <v>64</v>
      </c>
      <c r="Q41" s="36" t="s">
        <v>65</v>
      </c>
      <c r="R41" s="694"/>
      <c r="S41" s="696"/>
      <c r="T41" s="696"/>
      <c r="U41" s="696"/>
    </row>
    <row r="42" spans="1:21" ht="72.75" customHeight="1">
      <c r="A42" s="697" t="s">
        <v>195</v>
      </c>
      <c r="B42" s="698" t="s">
        <v>159</v>
      </c>
      <c r="C42" s="704"/>
      <c r="D42" s="30"/>
      <c r="E42" s="672"/>
      <c r="F42" s="6"/>
      <c r="G42" s="6"/>
      <c r="H42" s="10"/>
      <c r="I42" s="8"/>
      <c r="J42" s="8"/>
      <c r="K42" s="8"/>
      <c r="L42" s="8"/>
      <c r="M42" s="8"/>
      <c r="N42" s="8"/>
      <c r="O42" s="8"/>
      <c r="P42" s="11"/>
      <c r="Q42" s="8"/>
      <c r="R42" s="9"/>
      <c r="S42" s="6"/>
      <c r="T42" s="670"/>
      <c r="U42" s="708"/>
    </row>
    <row r="43" spans="1:21" ht="80.25" customHeight="1">
      <c r="A43" s="697"/>
      <c r="B43" s="703"/>
      <c r="C43" s="705"/>
      <c r="D43" s="31"/>
      <c r="E43" s="706"/>
      <c r="F43" s="6"/>
      <c r="G43" s="6"/>
      <c r="H43" s="7"/>
      <c r="I43" s="8"/>
      <c r="J43" s="8"/>
      <c r="K43" s="8"/>
      <c r="L43" s="8"/>
      <c r="M43" s="8"/>
      <c r="N43" s="8"/>
      <c r="O43" s="8"/>
      <c r="P43" s="8"/>
      <c r="Q43" s="8"/>
      <c r="R43" s="9"/>
      <c r="S43" s="6"/>
      <c r="T43" s="707"/>
      <c r="U43" s="709"/>
    </row>
    <row r="44" spans="1:21" ht="30.75" customHeight="1">
      <c r="A44" s="664" t="s">
        <v>160</v>
      </c>
      <c r="B44" s="664" t="s">
        <v>170</v>
      </c>
      <c r="C44" s="664" t="s">
        <v>162</v>
      </c>
      <c r="D44" s="664" t="s">
        <v>161</v>
      </c>
      <c r="E44" s="664" t="s">
        <v>152</v>
      </c>
      <c r="F44" s="700" t="s">
        <v>164</v>
      </c>
      <c r="G44" s="701"/>
      <c r="H44" s="701"/>
      <c r="I44" s="701"/>
      <c r="J44" s="701"/>
      <c r="K44" s="701"/>
      <c r="L44" s="701"/>
      <c r="M44" s="701"/>
      <c r="N44" s="701"/>
      <c r="O44" s="701"/>
      <c r="P44" s="701"/>
      <c r="Q44" s="702"/>
      <c r="R44" s="693" t="s">
        <v>26</v>
      </c>
      <c r="S44" s="695" t="s">
        <v>66</v>
      </c>
      <c r="T44" s="695" t="s">
        <v>67</v>
      </c>
      <c r="U44" s="695" t="s">
        <v>68</v>
      </c>
    </row>
    <row r="45" spans="1:21" ht="33.75" customHeight="1">
      <c r="A45" s="664"/>
      <c r="B45" s="664"/>
      <c r="C45" s="664"/>
      <c r="D45" s="664"/>
      <c r="E45" s="664"/>
      <c r="F45" s="35"/>
      <c r="G45" s="2" t="s">
        <v>55</v>
      </c>
      <c r="H45" s="3" t="s">
        <v>56</v>
      </c>
      <c r="I45" s="4" t="s">
        <v>57</v>
      </c>
      <c r="J45" s="4" t="s">
        <v>58</v>
      </c>
      <c r="K45" s="4" t="s">
        <v>59</v>
      </c>
      <c r="L45" s="3" t="s">
        <v>60</v>
      </c>
      <c r="M45" s="3" t="s">
        <v>61</v>
      </c>
      <c r="N45" s="3" t="s">
        <v>62</v>
      </c>
      <c r="O45" s="4" t="s">
        <v>63</v>
      </c>
      <c r="P45" s="4" t="s">
        <v>64</v>
      </c>
      <c r="Q45" s="36" t="s">
        <v>65</v>
      </c>
      <c r="R45" s="694"/>
      <c r="S45" s="696"/>
      <c r="T45" s="696"/>
      <c r="U45" s="696"/>
    </row>
    <row r="46" spans="1:21" ht="75.75" customHeight="1">
      <c r="A46" s="697" t="s">
        <v>196</v>
      </c>
      <c r="B46" s="698" t="s">
        <v>159</v>
      </c>
      <c r="C46" s="704"/>
      <c r="D46" s="30"/>
      <c r="E46" s="672"/>
      <c r="F46" s="6"/>
      <c r="G46" s="6"/>
      <c r="H46" s="10"/>
      <c r="I46" s="8"/>
      <c r="J46" s="8"/>
      <c r="K46" s="8"/>
      <c r="L46" s="8"/>
      <c r="M46" s="8"/>
      <c r="N46" s="8"/>
      <c r="O46" s="8"/>
      <c r="P46" s="11"/>
      <c r="Q46" s="8"/>
      <c r="R46" s="9"/>
      <c r="S46" s="6"/>
      <c r="T46" s="670"/>
      <c r="U46" s="708"/>
    </row>
    <row r="47" spans="1:21" ht="72.75" customHeight="1">
      <c r="A47" s="697"/>
      <c r="B47" s="703"/>
      <c r="C47" s="705"/>
      <c r="D47" s="31"/>
      <c r="E47" s="706"/>
      <c r="F47" s="6"/>
      <c r="G47" s="6"/>
      <c r="H47" s="7"/>
      <c r="I47" s="8"/>
      <c r="J47" s="8"/>
      <c r="K47" s="8"/>
      <c r="L47" s="8"/>
      <c r="M47" s="8"/>
      <c r="N47" s="8"/>
      <c r="O47" s="8"/>
      <c r="P47" s="8"/>
      <c r="Q47" s="8"/>
      <c r="R47" s="9"/>
      <c r="S47" s="6"/>
      <c r="T47" s="707"/>
      <c r="U47" s="709"/>
    </row>
    <row r="48" spans="1:21" ht="52.5" customHeight="1">
      <c r="A48" s="710" t="s">
        <v>177</v>
      </c>
      <c r="B48" s="711"/>
      <c r="C48" s="711"/>
      <c r="D48" s="711"/>
      <c r="E48" s="711"/>
      <c r="F48" s="711"/>
      <c r="G48" s="711"/>
      <c r="H48" s="711"/>
      <c r="I48" s="711"/>
      <c r="J48" s="711"/>
      <c r="K48" s="711"/>
      <c r="L48" s="711"/>
      <c r="M48" s="711"/>
      <c r="N48" s="711"/>
      <c r="O48" s="711"/>
      <c r="P48" s="711"/>
      <c r="Q48" s="711"/>
      <c r="R48" s="711"/>
      <c r="S48" s="711"/>
      <c r="T48" s="711"/>
      <c r="U48" s="712"/>
    </row>
    <row r="49" spans="1:21" ht="27" customHeight="1">
      <c r="A49" s="664" t="s">
        <v>160</v>
      </c>
      <c r="B49" s="664" t="s">
        <v>170</v>
      </c>
      <c r="C49" s="664" t="s">
        <v>162</v>
      </c>
      <c r="D49" s="664" t="s">
        <v>161</v>
      </c>
      <c r="E49" s="664" t="s">
        <v>152</v>
      </c>
      <c r="F49" s="700" t="s">
        <v>164</v>
      </c>
      <c r="G49" s="701"/>
      <c r="H49" s="701"/>
      <c r="I49" s="701"/>
      <c r="J49" s="701"/>
      <c r="K49" s="701"/>
      <c r="L49" s="701"/>
      <c r="M49" s="701"/>
      <c r="N49" s="701"/>
      <c r="O49" s="701"/>
      <c r="P49" s="701"/>
      <c r="Q49" s="702"/>
      <c r="R49" s="693" t="s">
        <v>26</v>
      </c>
      <c r="S49" s="695" t="s">
        <v>66</v>
      </c>
      <c r="T49" s="695" t="s">
        <v>67</v>
      </c>
      <c r="U49" s="695" t="s">
        <v>68</v>
      </c>
    </row>
    <row r="50" spans="1:21" ht="34.5" customHeight="1">
      <c r="A50" s="664"/>
      <c r="B50" s="664"/>
      <c r="C50" s="664"/>
      <c r="D50" s="664"/>
      <c r="E50" s="664"/>
      <c r="F50" s="35"/>
      <c r="G50" s="2" t="s">
        <v>55</v>
      </c>
      <c r="H50" s="3" t="s">
        <v>56</v>
      </c>
      <c r="I50" s="4" t="s">
        <v>57</v>
      </c>
      <c r="J50" s="4" t="s">
        <v>58</v>
      </c>
      <c r="K50" s="4" t="s">
        <v>59</v>
      </c>
      <c r="L50" s="3" t="s">
        <v>60</v>
      </c>
      <c r="M50" s="3" t="s">
        <v>61</v>
      </c>
      <c r="N50" s="3" t="s">
        <v>62</v>
      </c>
      <c r="O50" s="4" t="s">
        <v>63</v>
      </c>
      <c r="P50" s="4" t="s">
        <v>64</v>
      </c>
      <c r="Q50" s="36" t="s">
        <v>65</v>
      </c>
      <c r="R50" s="694"/>
      <c r="S50" s="696"/>
      <c r="T50" s="696"/>
      <c r="U50" s="696"/>
    </row>
    <row r="51" spans="1:21" ht="68.25" customHeight="1">
      <c r="A51" s="697" t="s">
        <v>197</v>
      </c>
      <c r="B51" s="698" t="s">
        <v>159</v>
      </c>
      <c r="C51" s="704"/>
      <c r="D51" s="30"/>
      <c r="E51" s="672"/>
      <c r="F51" s="6"/>
      <c r="G51" s="6"/>
      <c r="H51" s="10"/>
      <c r="I51" s="8"/>
      <c r="J51" s="8"/>
      <c r="K51" s="8"/>
      <c r="L51" s="8"/>
      <c r="M51" s="8"/>
      <c r="N51" s="8"/>
      <c r="O51" s="8"/>
      <c r="P51" s="11"/>
      <c r="Q51" s="8"/>
      <c r="R51" s="9"/>
      <c r="S51" s="6"/>
      <c r="T51" s="670"/>
      <c r="U51" s="708"/>
    </row>
    <row r="52" spans="1:21" ht="81.75" customHeight="1">
      <c r="A52" s="697"/>
      <c r="B52" s="703"/>
      <c r="C52" s="705"/>
      <c r="D52" s="31"/>
      <c r="E52" s="706"/>
      <c r="F52" s="6"/>
      <c r="G52" s="6"/>
      <c r="H52" s="7"/>
      <c r="I52" s="8"/>
      <c r="J52" s="8"/>
      <c r="K52" s="8"/>
      <c r="L52" s="8"/>
      <c r="M52" s="8"/>
      <c r="N52" s="8"/>
      <c r="O52" s="8"/>
      <c r="P52" s="8"/>
      <c r="Q52" s="8"/>
      <c r="R52" s="9"/>
      <c r="S52" s="6"/>
      <c r="T52" s="707"/>
      <c r="U52" s="709"/>
    </row>
    <row r="53" spans="1:21" ht="24.75" customHeight="1">
      <c r="A53" s="664" t="s">
        <v>160</v>
      </c>
      <c r="B53" s="664" t="s">
        <v>170</v>
      </c>
      <c r="C53" s="664" t="s">
        <v>162</v>
      </c>
      <c r="D53" s="664" t="s">
        <v>161</v>
      </c>
      <c r="E53" s="664" t="s">
        <v>152</v>
      </c>
      <c r="F53" s="700" t="s">
        <v>164</v>
      </c>
      <c r="G53" s="701"/>
      <c r="H53" s="701"/>
      <c r="I53" s="701"/>
      <c r="J53" s="701"/>
      <c r="K53" s="701"/>
      <c r="L53" s="701"/>
      <c r="M53" s="701"/>
      <c r="N53" s="701"/>
      <c r="O53" s="701"/>
      <c r="P53" s="701"/>
      <c r="Q53" s="702"/>
      <c r="R53" s="693" t="s">
        <v>26</v>
      </c>
      <c r="S53" s="695" t="s">
        <v>66</v>
      </c>
      <c r="T53" s="695" t="s">
        <v>67</v>
      </c>
      <c r="U53" s="695" t="s">
        <v>68</v>
      </c>
    </row>
    <row r="54" spans="1:21" ht="30.75" customHeight="1">
      <c r="A54" s="664"/>
      <c r="B54" s="664"/>
      <c r="C54" s="664"/>
      <c r="D54" s="664"/>
      <c r="E54" s="664"/>
      <c r="F54" s="35"/>
      <c r="G54" s="2" t="s">
        <v>55</v>
      </c>
      <c r="H54" s="3" t="s">
        <v>56</v>
      </c>
      <c r="I54" s="4" t="s">
        <v>57</v>
      </c>
      <c r="J54" s="4" t="s">
        <v>58</v>
      </c>
      <c r="K54" s="4" t="s">
        <v>59</v>
      </c>
      <c r="L54" s="3" t="s">
        <v>60</v>
      </c>
      <c r="M54" s="3" t="s">
        <v>61</v>
      </c>
      <c r="N54" s="3" t="s">
        <v>62</v>
      </c>
      <c r="O54" s="4" t="s">
        <v>63</v>
      </c>
      <c r="P54" s="4" t="s">
        <v>64</v>
      </c>
      <c r="Q54" s="36" t="s">
        <v>65</v>
      </c>
      <c r="R54" s="694"/>
      <c r="S54" s="696"/>
      <c r="T54" s="696"/>
      <c r="U54" s="696"/>
    </row>
    <row r="55" spans="1:21" ht="68.25" customHeight="1">
      <c r="A55" s="697" t="s">
        <v>198</v>
      </c>
      <c r="B55" s="698" t="s">
        <v>159</v>
      </c>
      <c r="C55" s="704"/>
      <c r="D55" s="30"/>
      <c r="E55" s="672"/>
      <c r="F55" s="6"/>
      <c r="G55" s="6"/>
      <c r="H55" s="10"/>
      <c r="I55" s="8"/>
      <c r="J55" s="8"/>
      <c r="K55" s="8"/>
      <c r="L55" s="8"/>
      <c r="M55" s="8"/>
      <c r="N55" s="8"/>
      <c r="O55" s="8"/>
      <c r="P55" s="11"/>
      <c r="Q55" s="8"/>
      <c r="R55" s="9"/>
      <c r="S55" s="6"/>
      <c r="T55" s="670"/>
      <c r="U55" s="708"/>
    </row>
    <row r="56" spans="1:21" ht="91.5" customHeight="1">
      <c r="A56" s="697"/>
      <c r="B56" s="703"/>
      <c r="C56" s="705"/>
      <c r="D56" s="31"/>
      <c r="E56" s="706"/>
      <c r="F56" s="6"/>
      <c r="G56" s="6"/>
      <c r="H56" s="7"/>
      <c r="I56" s="8"/>
      <c r="J56" s="8"/>
      <c r="K56" s="8"/>
      <c r="L56" s="8"/>
      <c r="M56" s="8"/>
      <c r="N56" s="8"/>
      <c r="O56" s="8"/>
      <c r="P56" s="8"/>
      <c r="Q56" s="8"/>
      <c r="R56" s="9"/>
      <c r="S56" s="6"/>
      <c r="T56" s="707"/>
      <c r="U56" s="709"/>
    </row>
    <row r="57" spans="1:21" ht="24" customHeight="1">
      <c r="A57" s="664" t="s">
        <v>160</v>
      </c>
      <c r="B57" s="664" t="s">
        <v>170</v>
      </c>
      <c r="C57" s="664" t="s">
        <v>162</v>
      </c>
      <c r="D57" s="664" t="s">
        <v>161</v>
      </c>
      <c r="E57" s="664" t="s">
        <v>152</v>
      </c>
      <c r="F57" s="700" t="s">
        <v>164</v>
      </c>
      <c r="G57" s="701"/>
      <c r="H57" s="701"/>
      <c r="I57" s="701"/>
      <c r="J57" s="701"/>
      <c r="K57" s="701"/>
      <c r="L57" s="701"/>
      <c r="M57" s="701"/>
      <c r="N57" s="701"/>
      <c r="O57" s="701"/>
      <c r="P57" s="701"/>
      <c r="Q57" s="702"/>
      <c r="R57" s="693" t="s">
        <v>26</v>
      </c>
      <c r="S57" s="695" t="s">
        <v>66</v>
      </c>
      <c r="T57" s="695" t="s">
        <v>67</v>
      </c>
      <c r="U57" s="695" t="s">
        <v>68</v>
      </c>
    </row>
    <row r="58" spans="1:21" ht="27" customHeight="1">
      <c r="A58" s="664"/>
      <c r="B58" s="664"/>
      <c r="C58" s="664"/>
      <c r="D58" s="664"/>
      <c r="E58" s="664"/>
      <c r="F58" s="35"/>
      <c r="G58" s="2" t="s">
        <v>55</v>
      </c>
      <c r="H58" s="3" t="s">
        <v>56</v>
      </c>
      <c r="I58" s="4" t="s">
        <v>57</v>
      </c>
      <c r="J58" s="4" t="s">
        <v>58</v>
      </c>
      <c r="K58" s="4" t="s">
        <v>59</v>
      </c>
      <c r="L58" s="3" t="s">
        <v>60</v>
      </c>
      <c r="M58" s="3" t="s">
        <v>61</v>
      </c>
      <c r="N58" s="3" t="s">
        <v>62</v>
      </c>
      <c r="O58" s="4" t="s">
        <v>63</v>
      </c>
      <c r="P58" s="4" t="s">
        <v>64</v>
      </c>
      <c r="Q58" s="36" t="s">
        <v>65</v>
      </c>
      <c r="R58" s="694"/>
      <c r="S58" s="696"/>
      <c r="T58" s="696"/>
      <c r="U58" s="696"/>
    </row>
    <row r="59" spans="1:21" ht="57.75" customHeight="1">
      <c r="A59" s="697" t="s">
        <v>199</v>
      </c>
      <c r="B59" s="698" t="s">
        <v>159</v>
      </c>
      <c r="C59" s="704"/>
      <c r="D59" s="30"/>
      <c r="E59" s="672"/>
      <c r="F59" s="6"/>
      <c r="G59" s="6"/>
      <c r="H59" s="10"/>
      <c r="I59" s="8"/>
      <c r="J59" s="8"/>
      <c r="K59" s="8"/>
      <c r="L59" s="8"/>
      <c r="M59" s="8"/>
      <c r="N59" s="8"/>
      <c r="O59" s="8"/>
      <c r="P59" s="11"/>
      <c r="Q59" s="8"/>
      <c r="R59" s="9"/>
      <c r="S59" s="6"/>
      <c r="T59" s="670"/>
      <c r="U59" s="708"/>
    </row>
    <row r="60" spans="1:21" ht="111.75" customHeight="1">
      <c r="A60" s="697"/>
      <c r="B60" s="703"/>
      <c r="C60" s="705"/>
      <c r="D60" s="31"/>
      <c r="E60" s="706"/>
      <c r="F60" s="6"/>
      <c r="G60" s="6"/>
      <c r="H60" s="7"/>
      <c r="I60" s="8"/>
      <c r="J60" s="8"/>
      <c r="K60" s="8"/>
      <c r="L60" s="8"/>
      <c r="M60" s="8"/>
      <c r="N60" s="8"/>
      <c r="O60" s="8"/>
      <c r="P60" s="8"/>
      <c r="Q60" s="8"/>
      <c r="R60" s="9"/>
      <c r="S60" s="6"/>
      <c r="T60" s="707"/>
      <c r="U60" s="709"/>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332A0-AF40-44ED-B6F3-124C4F57E03F}">
  <dimension ref="A1:R22"/>
  <sheetViews>
    <sheetView workbookViewId="0">
      <selection activeCell="C11" sqref="C11"/>
    </sheetView>
  </sheetViews>
  <sheetFormatPr baseColWidth="10" defaultRowHeight="12.75"/>
  <sheetData>
    <row r="1" spans="1:18">
      <c r="A1" s="41" t="s">
        <v>124</v>
      </c>
      <c r="B1" s="195">
        <f>'C1'!G49/'C1'!F49</f>
        <v>0.33333333333333331</v>
      </c>
      <c r="C1" s="195">
        <f>100%-B1</f>
        <v>0.66666666666666674</v>
      </c>
      <c r="D1" s="41"/>
      <c r="E1" s="41"/>
      <c r="F1" s="41"/>
      <c r="G1" s="41"/>
      <c r="H1" s="41"/>
      <c r="I1" s="41"/>
      <c r="J1" s="41"/>
      <c r="K1" s="41"/>
      <c r="L1" s="41"/>
      <c r="M1" s="41"/>
      <c r="N1" s="41"/>
      <c r="O1" s="41"/>
      <c r="P1" s="41"/>
      <c r="Q1" s="41"/>
      <c r="R1" s="41"/>
    </row>
    <row r="2" spans="1:18">
      <c r="A2" s="41" t="s">
        <v>543</v>
      </c>
      <c r="B2" s="203">
        <f>'A1 C1 '!$G$49/'A1 C1 '!$F$49</f>
        <v>1</v>
      </c>
      <c r="C2" s="195">
        <f t="shared" ref="C2:C7" si="0">100%-B2</f>
        <v>0</v>
      </c>
      <c r="D2" s="41"/>
      <c r="E2" s="41"/>
      <c r="F2" s="41"/>
      <c r="G2" s="41"/>
      <c r="H2" s="41"/>
      <c r="I2" s="41"/>
      <c r="J2" s="41"/>
      <c r="K2" s="41"/>
      <c r="L2" s="41"/>
      <c r="M2" s="41"/>
      <c r="N2" s="41"/>
      <c r="O2" s="41"/>
      <c r="P2" s="41"/>
      <c r="Q2" s="41"/>
      <c r="R2" s="41"/>
    </row>
    <row r="3" spans="1:18">
      <c r="A3" s="41" t="s">
        <v>544</v>
      </c>
      <c r="B3" s="203">
        <f>'A2 C1'!G52/'A2 C1'!F52</f>
        <v>0</v>
      </c>
      <c r="C3" s="195">
        <f t="shared" si="0"/>
        <v>1</v>
      </c>
      <c r="D3" s="41"/>
      <c r="E3" s="41"/>
      <c r="F3" s="41"/>
      <c r="G3" s="41"/>
      <c r="H3" s="41"/>
      <c r="I3" s="41"/>
      <c r="J3" s="41"/>
      <c r="K3" s="41"/>
      <c r="L3" s="41"/>
      <c r="M3" s="41"/>
      <c r="N3" s="41"/>
      <c r="O3" s="41"/>
      <c r="P3" s="41"/>
      <c r="Q3" s="41"/>
      <c r="R3" s="41"/>
    </row>
    <row r="4" spans="1:18">
      <c r="A4" s="41" t="s">
        <v>545</v>
      </c>
      <c r="B4" s="41">
        <f>'A3 C1'!G52/'A3 C1'!F52</f>
        <v>0</v>
      </c>
      <c r="C4" s="195">
        <f t="shared" si="0"/>
        <v>1</v>
      </c>
      <c r="D4" s="41"/>
      <c r="E4" s="41"/>
      <c r="F4" s="41"/>
      <c r="G4" s="41"/>
      <c r="H4" s="41"/>
      <c r="I4" s="41"/>
      <c r="J4" s="41"/>
      <c r="K4" s="41"/>
      <c r="L4" s="41"/>
      <c r="M4" s="41"/>
      <c r="N4" s="41"/>
      <c r="O4" s="41"/>
      <c r="P4" s="41"/>
      <c r="Q4" s="41"/>
      <c r="R4" s="41"/>
    </row>
    <row r="5" spans="1:18">
      <c r="A5" s="41" t="s">
        <v>167</v>
      </c>
      <c r="B5" s="41">
        <f>'C2'!G52/'C2'!F52</f>
        <v>0.25</v>
      </c>
      <c r="C5" s="195">
        <f t="shared" si="0"/>
        <v>0.75</v>
      </c>
      <c r="D5" s="41"/>
      <c r="E5" s="41"/>
      <c r="F5" s="41"/>
      <c r="G5" s="41"/>
      <c r="H5" s="41"/>
      <c r="I5" s="41"/>
      <c r="J5" s="41"/>
      <c r="K5" s="41"/>
      <c r="L5" s="41"/>
      <c r="M5" s="41"/>
      <c r="N5" s="41"/>
      <c r="O5" s="41"/>
      <c r="P5" s="41"/>
      <c r="Q5" s="41"/>
      <c r="R5" s="41"/>
    </row>
    <row r="6" spans="1:18">
      <c r="A6" s="41" t="s">
        <v>546</v>
      </c>
      <c r="B6" s="41">
        <f>'A1 C2 '!$G$52/'A1 C2 '!$F$52</f>
        <v>0.25</v>
      </c>
      <c r="C6" s="195">
        <f t="shared" si="0"/>
        <v>0.75</v>
      </c>
      <c r="D6" s="41"/>
      <c r="E6" s="41"/>
      <c r="F6" s="41"/>
      <c r="G6" s="41"/>
      <c r="H6" s="41"/>
      <c r="I6" s="41"/>
      <c r="J6" s="41"/>
      <c r="K6" s="41"/>
      <c r="L6" s="41"/>
      <c r="M6" s="41"/>
      <c r="N6" s="41"/>
      <c r="O6" s="41"/>
      <c r="P6" s="41"/>
      <c r="Q6" s="41"/>
      <c r="R6" s="41"/>
    </row>
    <row r="7" spans="1:18">
      <c r="A7" s="41" t="s">
        <v>547</v>
      </c>
      <c r="B7" s="41">
        <f>'A2 C2'!$G$52/'A2 C2'!$F$52</f>
        <v>0.25</v>
      </c>
      <c r="C7" s="195">
        <f t="shared" si="0"/>
        <v>0.75</v>
      </c>
      <c r="D7" s="41"/>
      <c r="E7" s="41"/>
      <c r="F7" s="41"/>
      <c r="G7" s="41"/>
      <c r="H7" s="41"/>
      <c r="I7" s="41"/>
      <c r="J7" s="41"/>
      <c r="K7" s="41"/>
      <c r="L7" s="41"/>
      <c r="M7" s="41"/>
      <c r="N7" s="41"/>
      <c r="O7" s="41"/>
      <c r="P7" s="41"/>
      <c r="Q7" s="41"/>
      <c r="R7" s="41"/>
    </row>
    <row r="8" spans="1:18">
      <c r="A8" s="41"/>
      <c r="B8" s="41"/>
      <c r="C8" s="41"/>
      <c r="D8" s="41"/>
      <c r="E8" s="41"/>
      <c r="F8" s="41"/>
      <c r="G8" s="41"/>
      <c r="H8" s="41"/>
      <c r="I8" s="41"/>
      <c r="J8" s="41"/>
      <c r="K8" s="41"/>
      <c r="L8" s="41"/>
      <c r="M8" s="41"/>
      <c r="N8" s="41"/>
      <c r="O8" s="41"/>
      <c r="P8" s="41"/>
      <c r="Q8" s="41"/>
      <c r="R8" s="41"/>
    </row>
    <row r="9" spans="1:18">
      <c r="A9" s="41"/>
      <c r="B9" s="41"/>
      <c r="C9" s="41"/>
      <c r="D9" s="41"/>
      <c r="E9" s="41"/>
      <c r="F9" s="41"/>
      <c r="G9" s="41"/>
      <c r="H9" s="41"/>
      <c r="I9" s="41"/>
      <c r="J9" s="41"/>
      <c r="K9" s="41"/>
      <c r="L9" s="41"/>
      <c r="M9" s="41"/>
      <c r="N9" s="41"/>
      <c r="O9" s="41"/>
      <c r="P9" s="41"/>
      <c r="Q9" s="41"/>
      <c r="R9" s="41"/>
    </row>
    <row r="10" spans="1:18">
      <c r="A10" s="41"/>
      <c r="B10" s="41"/>
      <c r="C10" s="41"/>
      <c r="D10" s="41"/>
      <c r="E10" s="41"/>
      <c r="F10" s="41"/>
      <c r="G10" s="41"/>
      <c r="H10" s="41"/>
      <c r="I10" s="41"/>
      <c r="J10" s="41"/>
      <c r="K10" s="41"/>
      <c r="L10" s="41"/>
      <c r="M10" s="41"/>
      <c r="N10" s="41"/>
      <c r="O10" s="41"/>
      <c r="P10" s="41"/>
      <c r="Q10" s="41"/>
      <c r="R10" s="41"/>
    </row>
    <row r="11" spans="1:18">
      <c r="A11" s="41"/>
      <c r="B11" s="41"/>
      <c r="C11" s="41"/>
      <c r="D11" s="41"/>
      <c r="E11" s="41"/>
      <c r="F11" s="41"/>
      <c r="G11" s="41"/>
      <c r="H11" s="41"/>
      <c r="I11" s="41"/>
      <c r="J11" s="41"/>
      <c r="K11" s="41"/>
      <c r="L11" s="41"/>
      <c r="M11" s="41"/>
      <c r="N11" s="41"/>
      <c r="O11" s="41"/>
      <c r="P11" s="41"/>
      <c r="Q11" s="41"/>
      <c r="R11" s="41"/>
    </row>
    <row r="12" spans="1:18">
      <c r="A12" s="41"/>
      <c r="B12" s="41"/>
      <c r="C12" s="41"/>
      <c r="D12" s="41"/>
      <c r="E12" s="41"/>
      <c r="F12" s="41"/>
      <c r="G12" s="41"/>
      <c r="H12" s="41"/>
      <c r="I12" s="41"/>
      <c r="J12" s="41"/>
      <c r="K12" s="41"/>
      <c r="L12" s="41"/>
      <c r="M12" s="41"/>
      <c r="N12" s="41"/>
      <c r="O12" s="41"/>
      <c r="P12" s="41"/>
      <c r="Q12" s="41"/>
      <c r="R12" s="41"/>
    </row>
    <row r="13" spans="1:18">
      <c r="A13" s="41"/>
      <c r="B13" s="41"/>
      <c r="C13" s="41"/>
      <c r="D13" s="41"/>
      <c r="E13" s="41"/>
      <c r="F13" s="41"/>
      <c r="G13" s="41"/>
      <c r="H13" s="41"/>
      <c r="I13" s="41"/>
      <c r="J13" s="41"/>
      <c r="K13" s="41"/>
      <c r="L13" s="41"/>
      <c r="M13" s="41"/>
      <c r="N13" s="41"/>
      <c r="O13" s="41"/>
      <c r="P13" s="41"/>
      <c r="Q13" s="41"/>
      <c r="R13" s="41"/>
    </row>
    <row r="14" spans="1:18">
      <c r="A14" s="41"/>
      <c r="B14" s="41"/>
      <c r="C14" s="41"/>
      <c r="D14" s="41"/>
      <c r="E14" s="41"/>
      <c r="F14" s="41"/>
      <c r="G14" s="41"/>
      <c r="H14" s="41"/>
      <c r="I14" s="41"/>
      <c r="J14" s="41"/>
      <c r="K14" s="41"/>
      <c r="L14" s="41"/>
      <c r="M14" s="41"/>
      <c r="N14" s="41"/>
      <c r="O14" s="41"/>
      <c r="P14" s="41"/>
      <c r="Q14" s="41"/>
      <c r="R14" s="41"/>
    </row>
    <row r="15" spans="1:18">
      <c r="A15" s="41"/>
      <c r="B15" s="41"/>
      <c r="C15" s="41"/>
      <c r="D15" s="41"/>
      <c r="E15" s="41"/>
      <c r="F15" s="41"/>
      <c r="G15" s="41"/>
      <c r="H15" s="41"/>
      <c r="I15" s="41"/>
      <c r="J15" s="41"/>
      <c r="K15" s="41"/>
      <c r="L15" s="41"/>
      <c r="M15" s="41"/>
      <c r="N15" s="41"/>
      <c r="O15" s="41"/>
      <c r="P15" s="41"/>
      <c r="Q15" s="41"/>
      <c r="R15" s="41"/>
    </row>
    <row r="16" spans="1:18">
      <c r="A16" s="41"/>
      <c r="B16" s="41"/>
      <c r="C16" s="41"/>
      <c r="D16" s="41"/>
      <c r="E16" s="41"/>
      <c r="F16" s="41"/>
      <c r="G16" s="41"/>
      <c r="H16" s="41"/>
      <c r="I16" s="41"/>
      <c r="J16" s="41"/>
      <c r="K16" s="41"/>
      <c r="L16" s="41"/>
      <c r="M16" s="41"/>
      <c r="N16" s="41"/>
      <c r="O16" s="41"/>
      <c r="P16" s="41"/>
      <c r="Q16" s="41"/>
      <c r="R16" s="41"/>
    </row>
    <row r="17" spans="1:18">
      <c r="A17" s="41"/>
      <c r="B17" s="41"/>
      <c r="C17" s="41"/>
      <c r="D17" s="41"/>
      <c r="E17" s="41"/>
      <c r="F17" s="41"/>
      <c r="G17" s="41"/>
      <c r="H17" s="41"/>
      <c r="I17" s="41"/>
      <c r="J17" s="41"/>
      <c r="K17" s="41"/>
      <c r="L17" s="41"/>
      <c r="M17" s="41"/>
      <c r="N17" s="41"/>
      <c r="O17" s="41"/>
      <c r="P17" s="41"/>
      <c r="Q17" s="41"/>
      <c r="R17" s="41"/>
    </row>
    <row r="18" spans="1:18">
      <c r="A18" s="41"/>
      <c r="B18" s="41"/>
      <c r="C18" s="41"/>
      <c r="D18" s="41"/>
      <c r="E18" s="41"/>
      <c r="F18" s="41"/>
      <c r="G18" s="41"/>
      <c r="H18" s="41"/>
      <c r="I18" s="41"/>
      <c r="J18" s="41"/>
      <c r="K18" s="41"/>
      <c r="L18" s="41"/>
      <c r="M18" s="41"/>
      <c r="N18" s="41"/>
      <c r="O18" s="41"/>
      <c r="P18" s="41"/>
      <c r="Q18" s="41"/>
      <c r="R18" s="41"/>
    </row>
    <row r="19" spans="1:18">
      <c r="A19" s="41"/>
      <c r="B19" s="41"/>
      <c r="C19" s="41"/>
      <c r="D19" s="41"/>
      <c r="E19" s="41"/>
      <c r="F19" s="41"/>
      <c r="G19" s="41"/>
      <c r="H19" s="41"/>
      <c r="I19" s="41"/>
      <c r="J19" s="41"/>
      <c r="K19" s="41"/>
      <c r="L19" s="41"/>
      <c r="M19" s="41"/>
      <c r="N19" s="41"/>
      <c r="O19" s="41"/>
      <c r="P19" s="41"/>
      <c r="Q19" s="41"/>
      <c r="R19" s="41"/>
    </row>
    <row r="20" spans="1:18">
      <c r="A20" s="41"/>
      <c r="B20" s="41"/>
      <c r="C20" s="41"/>
      <c r="D20" s="41"/>
      <c r="E20" s="41"/>
      <c r="F20" s="41"/>
      <c r="G20" s="41"/>
      <c r="H20" s="41"/>
      <c r="I20" s="41"/>
      <c r="J20" s="41"/>
      <c r="K20" s="41"/>
      <c r="L20" s="41"/>
      <c r="M20" s="41"/>
      <c r="N20" s="41"/>
      <c r="O20" s="41"/>
      <c r="P20" s="41"/>
      <c r="Q20" s="41"/>
      <c r="R20" s="41"/>
    </row>
    <row r="21" spans="1:18">
      <c r="A21" s="41"/>
      <c r="B21" s="41"/>
      <c r="C21" s="41"/>
      <c r="D21" s="41"/>
      <c r="E21" s="41"/>
      <c r="F21" s="41"/>
      <c r="G21" s="41"/>
      <c r="H21" s="41"/>
      <c r="I21" s="41"/>
      <c r="J21" s="41"/>
      <c r="K21" s="41"/>
      <c r="L21" s="41"/>
      <c r="M21" s="41"/>
      <c r="N21" s="41"/>
      <c r="O21" s="41"/>
      <c r="P21" s="41"/>
      <c r="Q21" s="41"/>
      <c r="R21" s="41"/>
    </row>
    <row r="22" spans="1:18">
      <c r="A22" s="41"/>
      <c r="B22" s="41"/>
      <c r="C22" s="41"/>
      <c r="D22" s="41"/>
      <c r="E22" s="41"/>
      <c r="F22" s="41"/>
      <c r="G22" s="41"/>
      <c r="H22" s="41"/>
      <c r="I22" s="41"/>
      <c r="J22" s="41"/>
      <c r="K22" s="41"/>
      <c r="L22" s="41"/>
      <c r="M22" s="41"/>
      <c r="N22" s="41"/>
      <c r="O22" s="41"/>
      <c r="P22" s="41"/>
      <c r="Q22" s="41"/>
      <c r="R22" s="41"/>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25" zoomScale="130" zoomScaleNormal="130" workbookViewId="0">
      <selection activeCell="D23" sqref="D23:E23"/>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38" t="s">
        <v>38</v>
      </c>
      <c r="C4" s="839"/>
      <c r="D4" s="839"/>
      <c r="E4" s="839"/>
      <c r="F4" s="839"/>
      <c r="G4" s="839"/>
      <c r="H4" s="839"/>
      <c r="I4" s="839"/>
    </row>
    <row r="5" spans="2:9" ht="19.5" customHeight="1">
      <c r="B5" s="840" t="s">
        <v>364</v>
      </c>
      <c r="C5" s="820"/>
      <c r="D5" s="820"/>
      <c r="E5" s="820"/>
      <c r="F5" s="820"/>
      <c r="G5" s="820"/>
      <c r="H5" s="820"/>
      <c r="I5" s="820"/>
    </row>
    <row r="6" spans="2:9" ht="31.5" customHeight="1">
      <c r="B6" s="788" t="s">
        <v>39</v>
      </c>
      <c r="C6" s="841"/>
      <c r="D6" s="842" t="str">
        <f>'FORMATO 2. POA - MIR'!D4:F4</f>
        <v xml:space="preserve">Órgano Interno de Control. </v>
      </c>
      <c r="E6" s="843"/>
      <c r="F6" s="788" t="s">
        <v>42</v>
      </c>
      <c r="G6" s="789"/>
      <c r="H6" s="844"/>
      <c r="I6" s="844"/>
    </row>
    <row r="7" spans="2:9" ht="54" customHeight="1">
      <c r="B7" s="830" t="s">
        <v>40</v>
      </c>
      <c r="C7" s="831"/>
      <c r="D7" s="832" t="s">
        <v>362</v>
      </c>
      <c r="E7" s="833"/>
      <c r="F7" s="830" t="s">
        <v>43</v>
      </c>
      <c r="G7" s="834"/>
      <c r="H7" s="819" t="s">
        <v>358</v>
      </c>
      <c r="I7" s="819"/>
    </row>
    <row r="8" spans="2:9" ht="41.25" customHeight="1">
      <c r="B8" s="738" t="s">
        <v>41</v>
      </c>
      <c r="C8" s="835"/>
      <c r="D8" s="836" t="s">
        <v>171</v>
      </c>
      <c r="E8" s="837"/>
      <c r="F8" s="738" t="s">
        <v>44</v>
      </c>
      <c r="G8" s="739"/>
      <c r="H8" s="819" t="s">
        <v>358</v>
      </c>
      <c r="I8" s="819"/>
    </row>
    <row r="9" spans="2:9">
      <c r="B9" s="828" t="s">
        <v>89</v>
      </c>
      <c r="C9" s="828"/>
      <c r="D9" s="828"/>
      <c r="E9" s="828"/>
      <c r="F9" s="828"/>
      <c r="G9" s="828"/>
      <c r="H9" s="828"/>
      <c r="I9" s="828"/>
    </row>
    <row r="10" spans="2:9" ht="68.25" customHeight="1">
      <c r="B10" s="822" t="s">
        <v>90</v>
      </c>
      <c r="C10" s="822"/>
      <c r="D10" s="819" t="str">
        <f>'FORMATO 2. POA - MIR'!C9</f>
        <v>Acuerdo 1. Para un gobierno cercano, justo y honesto.</v>
      </c>
      <c r="E10" s="829"/>
      <c r="F10" s="822" t="s">
        <v>91</v>
      </c>
      <c r="G10" s="822"/>
      <c r="H10" s="823"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824"/>
    </row>
    <row r="11" spans="2:9" ht="54" customHeight="1">
      <c r="B11" s="822" t="s">
        <v>92</v>
      </c>
      <c r="C11" s="822"/>
      <c r="D11" s="819" t="str">
        <f>'FORMATO 2. POA - MIR'!C10</f>
        <v>Acuerdo 1. Zapotlán Seguro, con un Gobierno Transparente y Justo.</v>
      </c>
      <c r="E11" s="829"/>
      <c r="F11" s="822" t="s">
        <v>94</v>
      </c>
      <c r="G11" s="822"/>
      <c r="H11" s="823" t="str">
        <f>'FORMATO 2. POA - MIR'!E10</f>
        <v xml:space="preserve">1.3.1.1 Combatir la corrupción en la administración pública con una visión institucional de honestidad.
1.3.1.2 Fortalecer la administración pública en el municipio mediante el sistema anticorrupción.
</v>
      </c>
      <c r="I11" s="824"/>
    </row>
    <row r="12" spans="2:9" ht="126" customHeight="1">
      <c r="B12" s="821" t="s">
        <v>95</v>
      </c>
      <c r="C12" s="821"/>
      <c r="D12" s="79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797"/>
      <c r="F12" s="822" t="s">
        <v>96</v>
      </c>
      <c r="G12" s="822"/>
      <c r="H12" s="823"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824"/>
    </row>
    <row r="13" spans="2:9" ht="15" customHeight="1">
      <c r="B13" s="825" t="s">
        <v>139</v>
      </c>
      <c r="C13" s="826"/>
      <c r="D13" s="826"/>
      <c r="E13" s="826"/>
      <c r="F13" s="826"/>
      <c r="G13" s="826"/>
      <c r="H13" s="826"/>
      <c r="I13" s="827"/>
    </row>
    <row r="14" spans="2:9">
      <c r="B14" s="818" t="s">
        <v>45</v>
      </c>
      <c r="C14" s="818"/>
      <c r="D14" s="818"/>
      <c r="E14" s="818"/>
      <c r="F14" s="818"/>
      <c r="G14" s="818"/>
      <c r="H14" s="818"/>
      <c r="I14" s="818"/>
    </row>
    <row r="15" spans="2:9">
      <c r="B15" s="817" t="str">
        <f>CALENDARIZACION!B17</f>
        <v>Fortalecimiento de la ética pública, la cultura de la legalidad y el cumplimiento de las responsabilidades administrativas</v>
      </c>
      <c r="C15" s="817"/>
      <c r="D15" s="817"/>
      <c r="E15" s="817"/>
      <c r="F15" s="817"/>
      <c r="G15" s="817"/>
      <c r="H15" s="817"/>
      <c r="I15" s="817"/>
    </row>
    <row r="16" spans="2:9">
      <c r="B16" s="818" t="s">
        <v>48</v>
      </c>
      <c r="C16" s="818"/>
      <c r="D16" s="818"/>
      <c r="E16" s="818"/>
      <c r="F16" s="818"/>
      <c r="G16" s="818"/>
      <c r="H16" s="818"/>
      <c r="I16" s="818"/>
    </row>
    <row r="17" spans="2:9" ht="12.75" customHeight="1">
      <c r="B17" s="819" t="str">
        <f>CALENDARIZACION!C17</f>
        <v xml:space="preserve">(PMPCIF) Porcentaje de mecanismos de participación ciudadana implementados o en funcionamiento. </v>
      </c>
      <c r="C17" s="819"/>
      <c r="D17" s="819"/>
      <c r="E17" s="819"/>
      <c r="F17" s="819"/>
      <c r="G17" s="819"/>
      <c r="H17" s="819"/>
      <c r="I17" s="819"/>
    </row>
    <row r="18" spans="2:9" ht="18.75" customHeight="1">
      <c r="B18" s="820" t="s">
        <v>140</v>
      </c>
      <c r="C18" s="820"/>
      <c r="D18" s="820"/>
      <c r="E18" s="820"/>
      <c r="F18" s="820"/>
      <c r="G18" s="820"/>
      <c r="H18" s="820"/>
      <c r="I18" s="820"/>
    </row>
    <row r="19" spans="2:9">
      <c r="B19" s="807" t="s">
        <v>102</v>
      </c>
      <c r="C19" s="807"/>
      <c r="D19" s="807"/>
      <c r="E19" s="807"/>
      <c r="F19" s="807"/>
      <c r="G19" s="807"/>
      <c r="H19" s="807"/>
      <c r="I19" s="807"/>
    </row>
    <row r="20" spans="2:9">
      <c r="B20" s="819" t="str">
        <f>CALENDARIZACION!E17</f>
        <v>PMPCIF=(PSP/ PSPA) x 100%</v>
      </c>
      <c r="C20" s="819"/>
      <c r="D20" s="819"/>
      <c r="E20" s="819"/>
      <c r="F20" s="819"/>
      <c r="G20" s="819"/>
      <c r="H20" s="819"/>
      <c r="I20" s="819"/>
    </row>
    <row r="21" spans="2:9">
      <c r="B21" s="807" t="s">
        <v>104</v>
      </c>
      <c r="C21" s="807"/>
      <c r="D21" s="807"/>
      <c r="E21" s="807"/>
      <c r="F21" s="807"/>
      <c r="G21" s="807"/>
      <c r="H21" s="807"/>
      <c r="I21" s="807"/>
    </row>
    <row r="22" spans="2:9" ht="28.5" customHeight="1">
      <c r="B22" s="808" t="s">
        <v>105</v>
      </c>
      <c r="C22" s="809"/>
      <c r="D22" s="810" t="s">
        <v>106</v>
      </c>
      <c r="E22" s="810"/>
      <c r="F22" s="809" t="s">
        <v>107</v>
      </c>
      <c r="G22" s="809"/>
      <c r="H22" s="811" t="s">
        <v>138</v>
      </c>
      <c r="I22" s="811"/>
    </row>
    <row r="23" spans="2:9" ht="75.75" customHeight="1">
      <c r="B23" s="799"/>
      <c r="C23" s="799"/>
      <c r="D23" s="799" t="str">
        <f>CALENDARIZACION!D17</f>
        <v xml:space="preserve">(PSP)Porcentaje de Servidores Públicos </v>
      </c>
      <c r="E23" s="799"/>
      <c r="F23" s="812"/>
      <c r="G23" s="813"/>
      <c r="H23" s="814" t="str">
        <f>'FORMATO 2. POA - MIR'!E16</f>
        <v xml:space="preserve">Medios de verificación.
Plantilla de todo el personal de la Administración Pública Municipal de Zapotlán de Juárez, Hidalgo. 
Resguardante (OIC)
</v>
      </c>
      <c r="I23" s="815"/>
    </row>
    <row r="24" spans="2:9" ht="101.25" customHeight="1">
      <c r="B24" s="799"/>
      <c r="C24" s="799"/>
      <c r="D24" s="799" t="str">
        <f>CALENDARIZACION!D18</f>
        <v xml:space="preserve">(PSPA) Porcentaje de Servidores Públicos Atendidos. </v>
      </c>
      <c r="E24" s="799"/>
      <c r="F24" s="730"/>
      <c r="G24" s="800"/>
      <c r="H24" s="727"/>
      <c r="I24" s="816"/>
    </row>
    <row r="25" spans="2:9" ht="21.75" customHeight="1">
      <c r="B25" s="801" t="s">
        <v>141</v>
      </c>
      <c r="C25" s="801"/>
      <c r="D25" s="801"/>
      <c r="E25" s="801"/>
      <c r="F25" s="801"/>
      <c r="G25" s="801"/>
      <c r="H25" s="801"/>
      <c r="I25" s="801"/>
    </row>
    <row r="26" spans="2:9" ht="12.75" customHeight="1">
      <c r="B26" s="802" t="s">
        <v>28</v>
      </c>
      <c r="C26" s="803"/>
      <c r="D26" s="804" t="s">
        <v>46</v>
      </c>
      <c r="E26" s="805"/>
      <c r="F26" s="802" t="s">
        <v>47</v>
      </c>
      <c r="G26" s="806"/>
      <c r="H26" s="806"/>
      <c r="I26" s="806"/>
    </row>
    <row r="27" spans="2:9" ht="15.75" customHeight="1">
      <c r="B27" s="783" t="s">
        <v>99</v>
      </c>
      <c r="C27" s="784"/>
      <c r="D27" s="785" t="s">
        <v>97</v>
      </c>
      <c r="E27" s="786"/>
      <c r="F27" s="785" t="s">
        <v>126</v>
      </c>
      <c r="G27" s="787"/>
      <c r="H27" s="787"/>
      <c r="I27" s="786"/>
    </row>
    <row r="28" spans="2:9" ht="18" customHeight="1">
      <c r="B28" s="788" t="s">
        <v>127</v>
      </c>
      <c r="C28" s="789"/>
      <c r="D28" s="789"/>
      <c r="E28" s="790"/>
      <c r="F28" s="791" t="s">
        <v>130</v>
      </c>
      <c r="G28" s="792"/>
      <c r="H28" s="792"/>
      <c r="I28" s="792"/>
    </row>
    <row r="29" spans="2:9" ht="18" customHeight="1">
      <c r="B29" s="793" t="s">
        <v>108</v>
      </c>
      <c r="C29" s="794"/>
      <c r="D29" s="794"/>
      <c r="E29" s="795"/>
      <c r="F29" s="796" t="s">
        <v>189</v>
      </c>
      <c r="G29" s="797"/>
      <c r="H29" s="797"/>
      <c r="I29" s="798"/>
    </row>
    <row r="30" spans="2:9" ht="13.5" customHeight="1">
      <c r="B30" s="767" t="s">
        <v>82</v>
      </c>
      <c r="C30" s="768"/>
      <c r="D30" s="768"/>
      <c r="E30" s="769"/>
      <c r="F30" s="770" t="s">
        <v>131</v>
      </c>
      <c r="G30" s="771"/>
      <c r="H30" s="771"/>
      <c r="I30" s="771"/>
    </row>
    <row r="31" spans="2:9" ht="15.75" customHeight="1">
      <c r="B31" s="772" t="s">
        <v>109</v>
      </c>
      <c r="C31" s="773"/>
      <c r="D31" s="773"/>
      <c r="E31" s="774"/>
      <c r="F31" s="775" t="s">
        <v>110</v>
      </c>
      <c r="G31" s="776"/>
      <c r="H31" s="776"/>
      <c r="I31" s="777"/>
    </row>
    <row r="32" spans="2:9" ht="15.75" customHeight="1">
      <c r="B32" s="778" t="s">
        <v>144</v>
      </c>
      <c r="C32" s="779"/>
      <c r="D32" s="779"/>
      <c r="E32" s="779"/>
      <c r="F32" s="779"/>
      <c r="G32" s="779"/>
      <c r="H32" s="779"/>
      <c r="I32" s="780"/>
    </row>
    <row r="33" spans="2:9" ht="14.25" customHeight="1">
      <c r="B33" s="781" t="s">
        <v>113</v>
      </c>
      <c r="C33" s="768"/>
      <c r="D33" s="768"/>
      <c r="E33" s="782"/>
      <c r="F33" s="771" t="s">
        <v>114</v>
      </c>
      <c r="G33" s="771"/>
      <c r="H33" s="771"/>
      <c r="I33" s="771"/>
    </row>
    <row r="34" spans="2:9" ht="13.5" customHeight="1">
      <c r="B34" s="757" t="s">
        <v>147</v>
      </c>
      <c r="C34" s="758"/>
      <c r="D34" s="759">
        <f>CALENDARIZACION!R17</f>
        <v>3</v>
      </c>
      <c r="E34" s="760"/>
      <c r="F34" s="761" t="s">
        <v>115</v>
      </c>
      <c r="G34" s="762"/>
      <c r="H34" s="763" t="s">
        <v>116</v>
      </c>
      <c r="I34" s="763"/>
    </row>
    <row r="35" spans="2:9">
      <c r="B35" s="757" t="s">
        <v>117</v>
      </c>
      <c r="C35" s="758"/>
      <c r="D35" s="764" t="s">
        <v>112</v>
      </c>
      <c r="E35" s="765"/>
      <c r="F35" s="746" t="s">
        <v>118</v>
      </c>
      <c r="G35" s="747"/>
      <c r="H35" s="766" t="s">
        <v>119</v>
      </c>
      <c r="I35" s="766"/>
    </row>
    <row r="36" spans="2:9">
      <c r="B36" s="742" t="s">
        <v>49</v>
      </c>
      <c r="C36" s="743"/>
      <c r="D36" s="744" t="s">
        <v>187</v>
      </c>
      <c r="E36" s="745"/>
      <c r="F36" s="746" t="s">
        <v>120</v>
      </c>
      <c r="G36" s="747"/>
      <c r="H36" s="748" t="s">
        <v>121</v>
      </c>
      <c r="I36" s="748"/>
    </row>
    <row r="37" spans="2:9">
      <c r="B37" s="749" t="s">
        <v>122</v>
      </c>
      <c r="C37" s="750"/>
      <c r="D37" s="750"/>
      <c r="E37" s="750"/>
      <c r="F37" s="750"/>
      <c r="G37" s="750"/>
      <c r="H37" s="750"/>
      <c r="I37" s="750"/>
    </row>
    <row r="38" spans="2:9">
      <c r="B38" s="751" t="s">
        <v>185</v>
      </c>
      <c r="C38" s="752"/>
      <c r="D38" s="752"/>
      <c r="E38" s="753"/>
      <c r="F38" s="754" t="s">
        <v>50</v>
      </c>
      <c r="G38" s="755"/>
      <c r="H38" s="756" t="s">
        <v>142</v>
      </c>
      <c r="I38" s="756"/>
    </row>
    <row r="39" spans="2:9">
      <c r="B39" s="732">
        <f>CALENDARIZACION!H17</f>
        <v>0</v>
      </c>
      <c r="C39" s="732"/>
      <c r="D39" s="732"/>
      <c r="E39" s="732"/>
      <c r="F39" s="733">
        <v>2026</v>
      </c>
      <c r="G39" s="733"/>
      <c r="H39" s="734" t="s">
        <v>112</v>
      </c>
      <c r="I39" s="734"/>
    </row>
    <row r="40" spans="2:9">
      <c r="B40" s="735" t="s">
        <v>145</v>
      </c>
      <c r="C40" s="736"/>
      <c r="D40" s="736"/>
      <c r="E40" s="736"/>
      <c r="F40" s="736"/>
      <c r="G40" s="736"/>
      <c r="H40" s="736"/>
      <c r="I40" s="737"/>
    </row>
    <row r="41" spans="2:9" ht="33.75">
      <c r="B41" s="738" t="s">
        <v>123</v>
      </c>
      <c r="C41" s="739"/>
      <c r="D41" s="46" t="s">
        <v>146</v>
      </c>
      <c r="E41" s="47" t="s">
        <v>85</v>
      </c>
      <c r="F41" s="740" t="s">
        <v>86</v>
      </c>
      <c r="G41" s="741"/>
      <c r="H41" s="48" t="s">
        <v>75</v>
      </c>
      <c r="I41" s="48" t="s">
        <v>76</v>
      </c>
    </row>
    <row r="42" spans="2:9">
      <c r="B42" s="727" t="s">
        <v>4</v>
      </c>
      <c r="C42" s="728"/>
      <c r="D42" s="39"/>
      <c r="E42" s="18">
        <v>0</v>
      </c>
      <c r="F42" s="424"/>
      <c r="G42" s="424"/>
      <c r="H42" s="13">
        <v>46027</v>
      </c>
      <c r="I42" s="13">
        <v>46386</v>
      </c>
    </row>
    <row r="43" spans="2:9">
      <c r="B43" s="729" t="s">
        <v>5</v>
      </c>
      <c r="C43" s="730"/>
      <c r="D43" s="39">
        <f>'COMP ACT EXTEMPORANEAS'!K12</f>
        <v>15</v>
      </c>
      <c r="E43" s="18">
        <v>0</v>
      </c>
      <c r="F43" s="424">
        <f>'COMP ACT EXTEMPORANEAS'!K13</f>
        <v>12</v>
      </c>
      <c r="G43" s="424"/>
      <c r="H43" s="13"/>
      <c r="I43" s="13"/>
    </row>
    <row r="44" spans="2:9">
      <c r="B44" s="731" t="s">
        <v>133</v>
      </c>
      <c r="C44" s="730"/>
      <c r="D44" s="39"/>
      <c r="E44" s="18">
        <v>0</v>
      </c>
      <c r="F44" s="424"/>
      <c r="G44" s="424"/>
      <c r="H44" s="13"/>
      <c r="I44" s="13"/>
    </row>
    <row r="45" spans="2:9">
      <c r="B45" s="719" t="s">
        <v>6</v>
      </c>
      <c r="C45" s="720"/>
      <c r="D45" s="40"/>
      <c r="E45" s="19">
        <v>0</v>
      </c>
      <c r="F45" s="721"/>
      <c r="G45" s="721"/>
      <c r="H45" s="13"/>
      <c r="I45" s="13"/>
    </row>
    <row r="46" spans="2:9">
      <c r="B46" s="436" t="s">
        <v>363</v>
      </c>
      <c r="C46" s="436"/>
      <c r="D46" s="22">
        <f>'COMP ACT EXTEMPORANEAS'!S12</f>
        <v>15</v>
      </c>
      <c r="E46" s="22">
        <v>0</v>
      </c>
      <c r="F46" s="722">
        <f>'COMP ACT EXTEMPORANEAS'!R13</f>
        <v>12</v>
      </c>
      <c r="G46" s="722"/>
      <c r="H46" s="20" t="s">
        <v>148</v>
      </c>
      <c r="I46" s="21">
        <f>'COMP ACT EXTEMPORANEAS'!U12</f>
        <v>0.8</v>
      </c>
    </row>
    <row r="47" spans="2:9">
      <c r="B47" s="723"/>
      <c r="C47" s="319"/>
    </row>
    <row r="49" spans="1:12" ht="22.5" customHeight="1">
      <c r="B49" s="724" t="s">
        <v>160</v>
      </c>
      <c r="C49" s="725"/>
      <c r="D49" s="726" t="s">
        <v>52</v>
      </c>
      <c r="E49" s="726"/>
      <c r="F49" s="726" t="s">
        <v>154</v>
      </c>
      <c r="G49" s="726"/>
      <c r="H49" s="726"/>
      <c r="I49" s="726"/>
    </row>
    <row r="50" spans="1:12" ht="39" customHeight="1">
      <c r="B50" s="713" t="str">
        <f>D8</f>
        <v>AE1</v>
      </c>
      <c r="C50" s="714"/>
      <c r="D50" s="717" t="str">
        <f>CALENDARIZACION!B17</f>
        <v>Fortalecimiento de la ética pública, la cultura de la legalidad y el cumplimiento de las responsabilidades administrativas</v>
      </c>
      <c r="E50" s="717"/>
      <c r="F50" s="24" t="s">
        <v>155</v>
      </c>
      <c r="G50" s="25" t="s">
        <v>156</v>
      </c>
      <c r="H50" s="24" t="s">
        <v>67</v>
      </c>
      <c r="I50" s="23" t="s">
        <v>68</v>
      </c>
      <c r="L50" s="45"/>
    </row>
    <row r="51" spans="1:12" ht="18.75" customHeight="1">
      <c r="B51" s="715"/>
      <c r="C51" s="716"/>
      <c r="D51" s="717"/>
      <c r="E51" s="717"/>
      <c r="F51" s="26">
        <f>'COMP ACT EXTEMPORANEAS'!R12</f>
        <v>15</v>
      </c>
      <c r="G51" s="27">
        <f>'COMP ACT EXTEMPORANEAS'!R13</f>
        <v>12</v>
      </c>
      <c r="H51" s="26">
        <f>CALENDARIZACION!T17</f>
        <v>2</v>
      </c>
      <c r="I51" s="28">
        <f>'COMP ACT EXTEMPORANEAS'!U12</f>
        <v>0.8</v>
      </c>
    </row>
    <row r="52" spans="1:12" ht="206.25" customHeight="1">
      <c r="B52" s="350"/>
      <c r="C52" s="350"/>
      <c r="D52" s="350"/>
      <c r="E52" s="350"/>
      <c r="F52" s="718"/>
      <c r="G52" s="718"/>
      <c r="H52" s="718"/>
      <c r="I52" s="718"/>
    </row>
    <row r="53" spans="1:12">
      <c r="A53" s="41">
        <v>1</v>
      </c>
    </row>
    <row r="54" spans="1:12">
      <c r="A54" s="41">
        <v>1</v>
      </c>
    </row>
    <row r="55" spans="1:12">
      <c r="A55" s="41">
        <v>1</v>
      </c>
      <c r="B55" s="42"/>
      <c r="C55" s="42"/>
      <c r="D55" s="42"/>
      <c r="E55" s="43"/>
    </row>
    <row r="56" spans="1:12">
      <c r="A56" s="41">
        <v>1</v>
      </c>
      <c r="B56" s="42"/>
      <c r="C56" s="42"/>
      <c r="D56" s="42"/>
      <c r="E56" s="43"/>
    </row>
    <row r="57" spans="1:12">
      <c r="A57" s="41">
        <v>1</v>
      </c>
      <c r="E57" s="44"/>
    </row>
    <row r="58" spans="1:12">
      <c r="A58" s="41">
        <v>1</v>
      </c>
    </row>
    <row r="59" spans="1:12">
      <c r="A59" s="41">
        <v>1</v>
      </c>
      <c r="B59" s="38"/>
    </row>
    <row r="60" spans="1:12">
      <c r="A60" s="41">
        <v>1</v>
      </c>
      <c r="E60" s="38"/>
    </row>
    <row r="61" spans="1:12">
      <c r="A61" s="41">
        <v>1</v>
      </c>
      <c r="E61" s="38"/>
    </row>
    <row r="62" spans="1:12">
      <c r="A62" s="41">
        <v>1</v>
      </c>
      <c r="E62" s="38"/>
    </row>
    <row r="63" spans="1:12">
      <c r="A63" s="41">
        <v>1</v>
      </c>
    </row>
    <row r="64" spans="1:12">
      <c r="A64" s="41">
        <v>1</v>
      </c>
    </row>
    <row r="65" spans="1:1">
      <c r="A65" s="41">
        <v>1</v>
      </c>
    </row>
    <row r="66" spans="1:1">
      <c r="A66" s="41">
        <v>1</v>
      </c>
    </row>
    <row r="67" spans="1:1">
      <c r="A67" s="41">
        <v>1</v>
      </c>
    </row>
    <row r="68" spans="1:1">
      <c r="A68" s="41">
        <v>1</v>
      </c>
    </row>
    <row r="69" spans="1:1">
      <c r="A69" s="41">
        <v>1</v>
      </c>
    </row>
    <row r="70" spans="1:1">
      <c r="A70" s="41">
        <v>1</v>
      </c>
    </row>
    <row r="71" spans="1:1">
      <c r="A71" s="41">
        <v>1</v>
      </c>
    </row>
    <row r="72" spans="1:1">
      <c r="A72" s="41">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6"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38" t="s">
        <v>38</v>
      </c>
      <c r="C4" s="839"/>
      <c r="D4" s="839"/>
      <c r="E4" s="839"/>
      <c r="F4" s="839"/>
      <c r="G4" s="839"/>
      <c r="H4" s="839"/>
      <c r="I4" s="839"/>
    </row>
    <row r="5" spans="2:9" ht="19.5" customHeight="1">
      <c r="B5" s="840" t="s">
        <v>364</v>
      </c>
      <c r="C5" s="820"/>
      <c r="D5" s="820"/>
      <c r="E5" s="820"/>
      <c r="F5" s="820"/>
      <c r="G5" s="820"/>
      <c r="H5" s="820"/>
      <c r="I5" s="820"/>
    </row>
    <row r="6" spans="2:9" ht="31.5" customHeight="1">
      <c r="B6" s="788" t="s">
        <v>39</v>
      </c>
      <c r="C6" s="841"/>
      <c r="D6" s="842" t="str">
        <f>'FORMATO 2. POA - MIR'!D4:F4</f>
        <v xml:space="preserve">Órgano Interno de Control. </v>
      </c>
      <c r="E6" s="843"/>
      <c r="F6" s="788" t="s">
        <v>42</v>
      </c>
      <c r="G6" s="789"/>
      <c r="H6" s="844"/>
      <c r="I6" s="844"/>
    </row>
    <row r="7" spans="2:9" ht="54" customHeight="1">
      <c r="B7" s="830" t="s">
        <v>40</v>
      </c>
      <c r="C7" s="831"/>
      <c r="D7" s="832" t="s">
        <v>362</v>
      </c>
      <c r="E7" s="833"/>
      <c r="F7" s="830" t="s">
        <v>43</v>
      </c>
      <c r="G7" s="834"/>
      <c r="H7" s="819" t="s">
        <v>358</v>
      </c>
      <c r="I7" s="819"/>
    </row>
    <row r="8" spans="2:9" ht="41.25" customHeight="1">
      <c r="B8" s="738" t="s">
        <v>41</v>
      </c>
      <c r="C8" s="835"/>
      <c r="D8" s="836" t="s">
        <v>171</v>
      </c>
      <c r="E8" s="837"/>
      <c r="F8" s="738" t="s">
        <v>44</v>
      </c>
      <c r="G8" s="739"/>
      <c r="H8" s="819" t="s">
        <v>358</v>
      </c>
      <c r="I8" s="819"/>
    </row>
    <row r="9" spans="2:9">
      <c r="B9" s="828" t="s">
        <v>89</v>
      </c>
      <c r="C9" s="828"/>
      <c r="D9" s="828"/>
      <c r="E9" s="828"/>
      <c r="F9" s="828"/>
      <c r="G9" s="828"/>
      <c r="H9" s="828"/>
      <c r="I9" s="828"/>
    </row>
    <row r="10" spans="2:9" ht="68.25" customHeight="1">
      <c r="B10" s="822" t="s">
        <v>90</v>
      </c>
      <c r="C10" s="822"/>
      <c r="D10" s="819" t="str">
        <f>'FORMATO 2. POA - MIR'!C9</f>
        <v>Acuerdo 1. Para un gobierno cercano, justo y honesto.</v>
      </c>
      <c r="E10" s="829"/>
      <c r="F10" s="822" t="s">
        <v>91</v>
      </c>
      <c r="G10" s="822"/>
      <c r="H10" s="823" t="str">
        <f>'FORMATO 2. POA - MIR'!E9</f>
        <v xml:space="preserve">1.3.1 Capacitar y actualizar permanentemente a las y los servidores públicos en temas de corrupción, evitando que incurran en actos deshonestos.
1.3.2. Proponer indicadores y metodologías para la medición y seguimiento del fenómeno anticorrupción, así para la evaluación del cumplimiento de los objetivos y metas de la Política Municipal.
</v>
      </c>
      <c r="I10" s="824"/>
    </row>
    <row r="11" spans="2:9" ht="54" customHeight="1">
      <c r="B11" s="822" t="s">
        <v>92</v>
      </c>
      <c r="C11" s="822"/>
      <c r="D11" s="819" t="str">
        <f>'FORMATO 2. POA - MIR'!C10</f>
        <v>Acuerdo 1. Zapotlán Seguro, con un Gobierno Transparente y Justo.</v>
      </c>
      <c r="E11" s="829"/>
      <c r="F11" s="822" t="s">
        <v>94</v>
      </c>
      <c r="G11" s="822"/>
      <c r="H11" s="823" t="str">
        <f>'FORMATO 2. POA - MIR'!E10</f>
        <v xml:space="preserve">1.3.1.1 Combatir la corrupción en la administración pública con una visión institucional de honestidad.
1.3.1.2 Fortalecer la administración pública en el municipio mediante el sistema anticorrupción.
</v>
      </c>
      <c r="I11" s="824"/>
    </row>
    <row r="12" spans="2:9" ht="126" customHeight="1">
      <c r="B12" s="821" t="s">
        <v>95</v>
      </c>
      <c r="C12" s="821"/>
      <c r="D12" s="797" t="str">
        <f>'FORMATO 2. POA - MIR'!C11</f>
        <v>1.3 Disminuir la corrupción en el municipio, fortaleciendo la confianza ciudadana mediante una administración pública transparente, honesta, y comprometida con la rendición de cuentas, garantizando un gobierno eficiente y el bienestar de la comunidad.</v>
      </c>
      <c r="E12" s="797"/>
      <c r="F12" s="822" t="s">
        <v>96</v>
      </c>
      <c r="G12" s="822"/>
      <c r="H12" s="823" t="str">
        <f>'FORMATO 2. POA - MIR'!E11</f>
        <v xml:space="preserve">1.3.2.1 Transformar de manera participativa, la visión de anticorrupción en todas las áreas de la administración.
1.3.2.2 Remunerar con un sueldo digno a los funcionarios públicos municipales, evitando con esto su participación en actos de corrupción.
</v>
      </c>
      <c r="I12" s="824"/>
    </row>
    <row r="13" spans="2:9" ht="15" customHeight="1">
      <c r="B13" s="825" t="s">
        <v>139</v>
      </c>
      <c r="C13" s="826"/>
      <c r="D13" s="826"/>
      <c r="E13" s="826"/>
      <c r="F13" s="826"/>
      <c r="G13" s="826"/>
      <c r="H13" s="826"/>
      <c r="I13" s="827"/>
    </row>
    <row r="14" spans="2:9">
      <c r="B14" s="818" t="s">
        <v>45</v>
      </c>
      <c r="C14" s="818"/>
      <c r="D14" s="818"/>
      <c r="E14" s="818"/>
      <c r="F14" s="818"/>
      <c r="G14" s="818"/>
      <c r="H14" s="818"/>
      <c r="I14" s="818"/>
    </row>
    <row r="15" spans="2:9">
      <c r="B15" s="817" t="str">
        <f>CALENDARIZACION!B17</f>
        <v>Fortalecimiento de la ética pública, la cultura de la legalidad y el cumplimiento de las responsabilidades administrativas</v>
      </c>
      <c r="C15" s="817"/>
      <c r="D15" s="817"/>
      <c r="E15" s="817"/>
      <c r="F15" s="817"/>
      <c r="G15" s="817"/>
      <c r="H15" s="817"/>
      <c r="I15" s="817"/>
    </row>
    <row r="16" spans="2:9">
      <c r="B16" s="818" t="s">
        <v>48</v>
      </c>
      <c r="C16" s="818"/>
      <c r="D16" s="818"/>
      <c r="E16" s="818"/>
      <c r="F16" s="818"/>
      <c r="G16" s="818"/>
      <c r="H16" s="818"/>
      <c r="I16" s="818"/>
    </row>
    <row r="17" spans="2:9" ht="12.75" customHeight="1">
      <c r="B17" s="819" t="str">
        <f>CALENDARIZACION!C17</f>
        <v xml:space="preserve">(PMPCIF) Porcentaje de mecanismos de participación ciudadana implementados o en funcionamiento. </v>
      </c>
      <c r="C17" s="819"/>
      <c r="D17" s="819"/>
      <c r="E17" s="819"/>
      <c r="F17" s="819"/>
      <c r="G17" s="819"/>
      <c r="H17" s="819"/>
      <c r="I17" s="819"/>
    </row>
    <row r="18" spans="2:9" ht="18.75" customHeight="1">
      <c r="B18" s="820" t="s">
        <v>140</v>
      </c>
      <c r="C18" s="820"/>
      <c r="D18" s="820"/>
      <c r="E18" s="820"/>
      <c r="F18" s="820"/>
      <c r="G18" s="820"/>
      <c r="H18" s="820"/>
      <c r="I18" s="820"/>
    </row>
    <row r="19" spans="2:9">
      <c r="B19" s="807" t="s">
        <v>102</v>
      </c>
      <c r="C19" s="807"/>
      <c r="D19" s="807"/>
      <c r="E19" s="807"/>
      <c r="F19" s="807"/>
      <c r="G19" s="807"/>
      <c r="H19" s="807"/>
      <c r="I19" s="807"/>
    </row>
    <row r="20" spans="2:9">
      <c r="B20" s="819" t="str">
        <f>CALENDARIZACION!E17</f>
        <v>PMPCIF=(PSP/ PSPA) x 100%</v>
      </c>
      <c r="C20" s="819"/>
      <c r="D20" s="819"/>
      <c r="E20" s="819"/>
      <c r="F20" s="819"/>
      <c r="G20" s="819"/>
      <c r="H20" s="819"/>
      <c r="I20" s="819"/>
    </row>
    <row r="21" spans="2:9">
      <c r="B21" s="807" t="s">
        <v>104</v>
      </c>
      <c r="C21" s="807"/>
      <c r="D21" s="807"/>
      <c r="E21" s="807"/>
      <c r="F21" s="807"/>
      <c r="G21" s="807"/>
      <c r="H21" s="807"/>
      <c r="I21" s="807"/>
    </row>
    <row r="22" spans="2:9" ht="28.5" customHeight="1">
      <c r="B22" s="808" t="s">
        <v>105</v>
      </c>
      <c r="C22" s="809"/>
      <c r="D22" s="810" t="s">
        <v>106</v>
      </c>
      <c r="E22" s="810"/>
      <c r="F22" s="809" t="s">
        <v>107</v>
      </c>
      <c r="G22" s="809"/>
      <c r="H22" s="811" t="s">
        <v>138</v>
      </c>
      <c r="I22" s="811"/>
    </row>
    <row r="23" spans="2:9" ht="75.75" customHeight="1">
      <c r="B23" s="799"/>
      <c r="C23" s="799"/>
      <c r="D23" s="799" t="str">
        <f>CALENDARIZACION!D17</f>
        <v xml:space="preserve">(PSP)Porcentaje de Servidores Públicos </v>
      </c>
      <c r="E23" s="799"/>
      <c r="F23" s="812"/>
      <c r="G23" s="813"/>
      <c r="H23" s="814" t="str">
        <f>'FORMATO 2. POA - MIR'!E16</f>
        <v xml:space="preserve">Medios de verificación.
Plantilla de todo el personal de la Administración Pública Municipal de Zapotlán de Juárez, Hidalgo. 
Resguardante (OIC)
</v>
      </c>
      <c r="I23" s="815"/>
    </row>
    <row r="24" spans="2:9" ht="101.25" customHeight="1">
      <c r="B24" s="799"/>
      <c r="C24" s="799"/>
      <c r="D24" s="799" t="str">
        <f>CALENDARIZACION!D18</f>
        <v xml:space="preserve">(PSPA) Porcentaje de Servidores Públicos Atendidos. </v>
      </c>
      <c r="E24" s="799"/>
      <c r="F24" s="730"/>
      <c r="G24" s="800"/>
      <c r="H24" s="727"/>
      <c r="I24" s="816"/>
    </row>
    <row r="25" spans="2:9" ht="21.75" customHeight="1">
      <c r="B25" s="801" t="s">
        <v>141</v>
      </c>
      <c r="C25" s="801"/>
      <c r="D25" s="801"/>
      <c r="E25" s="801"/>
      <c r="F25" s="801"/>
      <c r="G25" s="801"/>
      <c r="H25" s="801"/>
      <c r="I25" s="801"/>
    </row>
    <row r="26" spans="2:9" ht="12.75" customHeight="1">
      <c r="B26" s="802" t="s">
        <v>28</v>
      </c>
      <c r="C26" s="803"/>
      <c r="D26" s="804" t="s">
        <v>46</v>
      </c>
      <c r="E26" s="805"/>
      <c r="F26" s="802" t="s">
        <v>47</v>
      </c>
      <c r="G26" s="806"/>
      <c r="H26" s="806"/>
      <c r="I26" s="806"/>
    </row>
    <row r="27" spans="2:9" ht="15.75" customHeight="1">
      <c r="B27" s="783" t="s">
        <v>99</v>
      </c>
      <c r="C27" s="784"/>
      <c r="D27" s="785" t="s">
        <v>97</v>
      </c>
      <c r="E27" s="786"/>
      <c r="F27" s="785" t="s">
        <v>126</v>
      </c>
      <c r="G27" s="787"/>
      <c r="H27" s="787"/>
      <c r="I27" s="786"/>
    </row>
    <row r="28" spans="2:9" ht="18" customHeight="1">
      <c r="B28" s="788" t="s">
        <v>127</v>
      </c>
      <c r="C28" s="789"/>
      <c r="D28" s="789"/>
      <c r="E28" s="790"/>
      <c r="F28" s="791" t="s">
        <v>130</v>
      </c>
      <c r="G28" s="792"/>
      <c r="H28" s="792"/>
      <c r="I28" s="792"/>
    </row>
    <row r="29" spans="2:9" ht="18" customHeight="1">
      <c r="B29" s="793" t="s">
        <v>108</v>
      </c>
      <c r="C29" s="794"/>
      <c r="D29" s="794"/>
      <c r="E29" s="795"/>
      <c r="F29" s="796" t="s">
        <v>189</v>
      </c>
      <c r="G29" s="797"/>
      <c r="H29" s="797"/>
      <c r="I29" s="798"/>
    </row>
    <row r="30" spans="2:9" ht="13.5" customHeight="1">
      <c r="B30" s="767" t="s">
        <v>82</v>
      </c>
      <c r="C30" s="768"/>
      <c r="D30" s="768"/>
      <c r="E30" s="769"/>
      <c r="F30" s="770" t="s">
        <v>131</v>
      </c>
      <c r="G30" s="771"/>
      <c r="H30" s="771"/>
      <c r="I30" s="771"/>
    </row>
    <row r="31" spans="2:9" ht="15.75" customHeight="1">
      <c r="B31" s="772" t="s">
        <v>109</v>
      </c>
      <c r="C31" s="773"/>
      <c r="D31" s="773"/>
      <c r="E31" s="774"/>
      <c r="F31" s="775" t="s">
        <v>110</v>
      </c>
      <c r="G31" s="776"/>
      <c r="H31" s="776"/>
      <c r="I31" s="777"/>
    </row>
    <row r="32" spans="2:9" ht="15.75" customHeight="1">
      <c r="B32" s="778" t="s">
        <v>144</v>
      </c>
      <c r="C32" s="779"/>
      <c r="D32" s="779"/>
      <c r="E32" s="779"/>
      <c r="F32" s="779"/>
      <c r="G32" s="779"/>
      <c r="H32" s="779"/>
      <c r="I32" s="780"/>
    </row>
    <row r="33" spans="2:9" ht="14.25" customHeight="1">
      <c r="B33" s="781" t="s">
        <v>113</v>
      </c>
      <c r="C33" s="768"/>
      <c r="D33" s="768"/>
      <c r="E33" s="782"/>
      <c r="F33" s="771" t="s">
        <v>114</v>
      </c>
      <c r="G33" s="771"/>
      <c r="H33" s="771"/>
      <c r="I33" s="771"/>
    </row>
    <row r="34" spans="2:9" ht="13.5" customHeight="1">
      <c r="B34" s="757" t="s">
        <v>147</v>
      </c>
      <c r="C34" s="758"/>
      <c r="D34" s="759">
        <f>CALENDARIZACION!R17</f>
        <v>3</v>
      </c>
      <c r="E34" s="760"/>
      <c r="F34" s="761" t="s">
        <v>115</v>
      </c>
      <c r="G34" s="762"/>
      <c r="H34" s="763" t="s">
        <v>116</v>
      </c>
      <c r="I34" s="763"/>
    </row>
    <row r="35" spans="2:9">
      <c r="B35" s="757" t="s">
        <v>117</v>
      </c>
      <c r="C35" s="758"/>
      <c r="D35" s="764" t="s">
        <v>112</v>
      </c>
      <c r="E35" s="765"/>
      <c r="F35" s="746" t="s">
        <v>118</v>
      </c>
      <c r="G35" s="747"/>
      <c r="H35" s="766" t="s">
        <v>119</v>
      </c>
      <c r="I35" s="766"/>
    </row>
    <row r="36" spans="2:9">
      <c r="B36" s="742" t="s">
        <v>49</v>
      </c>
      <c r="C36" s="743"/>
      <c r="D36" s="744" t="s">
        <v>187</v>
      </c>
      <c r="E36" s="745"/>
      <c r="F36" s="746" t="s">
        <v>120</v>
      </c>
      <c r="G36" s="747"/>
      <c r="H36" s="748" t="s">
        <v>121</v>
      </c>
      <c r="I36" s="748"/>
    </row>
    <row r="37" spans="2:9">
      <c r="B37" s="749" t="s">
        <v>122</v>
      </c>
      <c r="C37" s="750"/>
      <c r="D37" s="750"/>
      <c r="E37" s="750"/>
      <c r="F37" s="750"/>
      <c r="G37" s="750"/>
      <c r="H37" s="750"/>
      <c r="I37" s="750"/>
    </row>
    <row r="38" spans="2:9">
      <c r="B38" s="751" t="s">
        <v>185</v>
      </c>
      <c r="C38" s="752"/>
      <c r="D38" s="752"/>
      <c r="E38" s="753"/>
      <c r="F38" s="754" t="s">
        <v>50</v>
      </c>
      <c r="G38" s="755"/>
      <c r="H38" s="756" t="s">
        <v>142</v>
      </c>
      <c r="I38" s="756"/>
    </row>
    <row r="39" spans="2:9">
      <c r="B39" s="732">
        <f>CALENDARIZACION!H17</f>
        <v>0</v>
      </c>
      <c r="C39" s="732"/>
      <c r="D39" s="732"/>
      <c r="E39" s="732"/>
      <c r="F39" s="733">
        <v>2026</v>
      </c>
      <c r="G39" s="733"/>
      <c r="H39" s="734" t="s">
        <v>112</v>
      </c>
      <c r="I39" s="734"/>
    </row>
    <row r="40" spans="2:9">
      <c r="B40" s="735" t="s">
        <v>145</v>
      </c>
      <c r="C40" s="736"/>
      <c r="D40" s="736"/>
      <c r="E40" s="736"/>
      <c r="F40" s="736"/>
      <c r="G40" s="736"/>
      <c r="H40" s="736"/>
      <c r="I40" s="737"/>
    </row>
    <row r="41" spans="2:9" ht="33.75">
      <c r="B41" s="738" t="s">
        <v>123</v>
      </c>
      <c r="C41" s="739"/>
      <c r="D41" s="46" t="s">
        <v>146</v>
      </c>
      <c r="E41" s="47" t="s">
        <v>85</v>
      </c>
      <c r="F41" s="740" t="s">
        <v>86</v>
      </c>
      <c r="G41" s="741"/>
      <c r="H41" s="48" t="s">
        <v>75</v>
      </c>
      <c r="I41" s="48" t="s">
        <v>76</v>
      </c>
    </row>
    <row r="42" spans="2:9">
      <c r="B42" s="727" t="s">
        <v>4</v>
      </c>
      <c r="C42" s="728"/>
      <c r="D42" s="39"/>
      <c r="E42" s="18">
        <v>0</v>
      </c>
      <c r="F42" s="424"/>
      <c r="G42" s="424"/>
      <c r="H42" s="13">
        <v>46027</v>
      </c>
      <c r="I42" s="13">
        <v>46386</v>
      </c>
    </row>
    <row r="43" spans="2:9">
      <c r="B43" s="729" t="s">
        <v>5</v>
      </c>
      <c r="C43" s="730"/>
      <c r="D43" s="39">
        <f>'COMP ACT EXTEMPORANEAS'!K12</f>
        <v>15</v>
      </c>
      <c r="E43" s="18">
        <v>0</v>
      </c>
      <c r="F43" s="424">
        <f>'COMP ACT EXTEMPORANEAS'!K13</f>
        <v>12</v>
      </c>
      <c r="G43" s="424"/>
      <c r="H43" s="13"/>
      <c r="I43" s="13"/>
    </row>
    <row r="44" spans="2:9">
      <c r="B44" s="731" t="s">
        <v>133</v>
      </c>
      <c r="C44" s="730"/>
      <c r="D44" s="39"/>
      <c r="E44" s="18">
        <v>0</v>
      </c>
      <c r="F44" s="424"/>
      <c r="G44" s="424"/>
      <c r="H44" s="13"/>
      <c r="I44" s="13"/>
    </row>
    <row r="45" spans="2:9">
      <c r="B45" s="719" t="s">
        <v>6</v>
      </c>
      <c r="C45" s="720"/>
      <c r="D45" s="40"/>
      <c r="E45" s="19">
        <v>0</v>
      </c>
      <c r="F45" s="721"/>
      <c r="G45" s="721"/>
      <c r="H45" s="13"/>
      <c r="I45" s="13"/>
    </row>
    <row r="46" spans="2:9">
      <c r="B46" s="436" t="s">
        <v>363</v>
      </c>
      <c r="C46" s="436"/>
      <c r="D46" s="22">
        <f>'COMP ACT EXTEMPORANEAS'!S12</f>
        <v>15</v>
      </c>
      <c r="E46" s="22">
        <v>0</v>
      </c>
      <c r="F46" s="722">
        <f>'COMP ACT EXTEMPORANEAS'!R13</f>
        <v>12</v>
      </c>
      <c r="G46" s="722"/>
      <c r="H46" s="20" t="s">
        <v>148</v>
      </c>
      <c r="I46" s="21">
        <f>'COMP ACT EXTEMPORANEAS'!U12</f>
        <v>0.8</v>
      </c>
    </row>
    <row r="47" spans="2:9">
      <c r="B47" s="723"/>
      <c r="C47" s="319"/>
    </row>
    <row r="49" spans="1:12" ht="22.5" customHeight="1">
      <c r="B49" s="724" t="s">
        <v>160</v>
      </c>
      <c r="C49" s="725"/>
      <c r="D49" s="726" t="s">
        <v>52</v>
      </c>
      <c r="E49" s="726"/>
      <c r="F49" s="726" t="s">
        <v>154</v>
      </c>
      <c r="G49" s="726"/>
      <c r="H49" s="726"/>
      <c r="I49" s="726"/>
    </row>
    <row r="50" spans="1:12" ht="39" customHeight="1">
      <c r="B50" s="713" t="str">
        <f>D8</f>
        <v>AE1</v>
      </c>
      <c r="C50" s="714"/>
      <c r="D50" s="717" t="str">
        <f>CALENDARIZACION!B17</f>
        <v>Fortalecimiento de la ética pública, la cultura de la legalidad y el cumplimiento de las responsabilidades administrativas</v>
      </c>
      <c r="E50" s="717"/>
      <c r="F50" s="24" t="s">
        <v>155</v>
      </c>
      <c r="G50" s="25" t="s">
        <v>156</v>
      </c>
      <c r="H50" s="24" t="s">
        <v>67</v>
      </c>
      <c r="I50" s="23" t="s">
        <v>68</v>
      </c>
      <c r="L50" s="45"/>
    </row>
    <row r="51" spans="1:12" ht="18.75" customHeight="1">
      <c r="B51" s="715"/>
      <c r="C51" s="716"/>
      <c r="D51" s="717"/>
      <c r="E51" s="717"/>
      <c r="F51" s="26">
        <f>'COMP ACT EXTEMPORANEAS'!R12</f>
        <v>15</v>
      </c>
      <c r="G51" s="27">
        <f>'COMP ACT EXTEMPORANEAS'!R13</f>
        <v>12</v>
      </c>
      <c r="H51" s="26">
        <f>CALENDARIZACION!T17</f>
        <v>2</v>
      </c>
      <c r="I51" s="28">
        <f>'COMP ACT EXTEMPORANEAS'!U12</f>
        <v>0.8</v>
      </c>
    </row>
    <row r="52" spans="1:12" ht="206.25" customHeight="1">
      <c r="B52" s="350"/>
      <c r="C52" s="350"/>
      <c r="D52" s="350"/>
      <c r="E52" s="350"/>
      <c r="F52" s="718"/>
      <c r="G52" s="718"/>
      <c r="H52" s="718"/>
      <c r="I52" s="718"/>
    </row>
    <row r="53" spans="1:12">
      <c r="A53" s="41">
        <v>1</v>
      </c>
    </row>
    <row r="54" spans="1:12">
      <c r="A54" s="41">
        <v>1</v>
      </c>
    </row>
    <row r="55" spans="1:12">
      <c r="A55" s="41">
        <v>1</v>
      </c>
      <c r="B55" s="42"/>
      <c r="C55" s="42"/>
      <c r="D55" s="42"/>
      <c r="E55" s="43"/>
    </row>
    <row r="56" spans="1:12">
      <c r="A56" s="41">
        <v>1</v>
      </c>
      <c r="B56" s="42"/>
      <c r="C56" s="42"/>
      <c r="D56" s="42"/>
      <c r="E56" s="43"/>
    </row>
    <row r="57" spans="1:12">
      <c r="A57" s="41">
        <v>1</v>
      </c>
      <c r="E57" s="44"/>
    </row>
    <row r="58" spans="1:12">
      <c r="A58" s="41">
        <v>1</v>
      </c>
    </row>
    <row r="59" spans="1:12">
      <c r="A59" s="41">
        <v>1</v>
      </c>
      <c r="B59" s="38"/>
    </row>
    <row r="60" spans="1:12">
      <c r="A60" s="41">
        <v>1</v>
      </c>
      <c r="E60" s="38"/>
    </row>
    <row r="61" spans="1:12">
      <c r="A61" s="41">
        <v>1</v>
      </c>
      <c r="E61" s="38"/>
    </row>
    <row r="62" spans="1:12">
      <c r="A62" s="41">
        <v>1</v>
      </c>
      <c r="E62" s="38"/>
    </row>
    <row r="63" spans="1:12">
      <c r="A63" s="41">
        <v>1</v>
      </c>
    </row>
    <row r="64" spans="1:12">
      <c r="A64" s="41">
        <v>1</v>
      </c>
    </row>
    <row r="65" spans="1:1">
      <c r="A65" s="41">
        <v>1</v>
      </c>
    </row>
    <row r="66" spans="1:1">
      <c r="A66" s="41">
        <v>1</v>
      </c>
    </row>
    <row r="67" spans="1:1">
      <c r="A67" s="41">
        <v>1</v>
      </c>
    </row>
    <row r="68" spans="1:1">
      <c r="A68" s="41">
        <v>1</v>
      </c>
    </row>
    <row r="69" spans="1:1">
      <c r="A69" s="41">
        <v>1</v>
      </c>
    </row>
    <row r="70" spans="1:1">
      <c r="A70" s="41">
        <v>1</v>
      </c>
    </row>
    <row r="71" spans="1:1">
      <c r="A71" s="41">
        <v>1</v>
      </c>
    </row>
    <row r="72" spans="1:1">
      <c r="A72" s="41">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E8" sqref="E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08" t="s">
        <v>332</v>
      </c>
      <c r="B1" s="309"/>
      <c r="C1" s="309"/>
      <c r="D1" s="310"/>
    </row>
    <row r="2" spans="1:4" ht="27.75" customHeight="1">
      <c r="A2" s="311" t="s">
        <v>390</v>
      </c>
      <c r="B2" s="312"/>
      <c r="C2" s="312"/>
      <c r="D2" s="313"/>
    </row>
    <row r="3" spans="1:4" ht="39" customHeight="1">
      <c r="A3" s="299" t="s">
        <v>8</v>
      </c>
      <c r="B3" s="314"/>
      <c r="C3" s="314"/>
      <c r="D3" s="315"/>
    </row>
    <row r="4" spans="1:4" ht="28.7" customHeight="1">
      <c r="A4" s="1" t="s">
        <v>0</v>
      </c>
      <c r="B4" s="1" t="s">
        <v>1</v>
      </c>
      <c r="C4" s="1" t="s">
        <v>2</v>
      </c>
      <c r="D4" s="1" t="s">
        <v>3</v>
      </c>
    </row>
    <row r="5" spans="1:4" ht="28.7" customHeight="1">
      <c r="A5" s="316" t="s">
        <v>402</v>
      </c>
      <c r="B5" s="316" t="s">
        <v>402</v>
      </c>
      <c r="C5" s="316" t="s">
        <v>403</v>
      </c>
      <c r="D5" s="316" t="s">
        <v>404</v>
      </c>
    </row>
    <row r="6" spans="1:4" ht="28.7" customHeight="1">
      <c r="A6" s="317"/>
      <c r="B6" s="317"/>
      <c r="C6" s="317"/>
      <c r="D6" s="317"/>
    </row>
    <row r="7" spans="1:4" ht="28.7" customHeight="1">
      <c r="A7" s="317"/>
      <c r="B7" s="317"/>
      <c r="C7" s="317"/>
      <c r="D7" s="317"/>
    </row>
    <row r="8" spans="1:4" ht="143.25" customHeight="1">
      <c r="A8" s="318"/>
      <c r="B8" s="318"/>
      <c r="C8" s="318"/>
      <c r="D8" s="318"/>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55" zoomScaleNormal="85" zoomScaleSheetLayoutView="55"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8" t="s">
        <v>7</v>
      </c>
      <c r="B1" s="208"/>
      <c r="C1" s="208"/>
      <c r="D1" s="208"/>
      <c r="E1" s="208"/>
      <c r="F1" s="208"/>
      <c r="G1" s="208"/>
      <c r="H1" s="208"/>
      <c r="I1" s="208"/>
      <c r="J1" s="208"/>
      <c r="K1" s="208"/>
      <c r="L1" s="208"/>
      <c r="M1" s="208"/>
      <c r="N1" s="208"/>
      <c r="O1" s="208"/>
      <c r="P1" s="208"/>
    </row>
    <row r="2" spans="1:16" ht="27.75" customHeight="1">
      <c r="A2" s="320" t="s">
        <v>333</v>
      </c>
      <c r="B2" s="320"/>
      <c r="C2" s="320"/>
      <c r="D2" s="320"/>
      <c r="E2" s="320"/>
      <c r="F2" s="320"/>
      <c r="G2" s="320"/>
      <c r="H2" s="320"/>
      <c r="I2" s="320"/>
      <c r="J2" s="320"/>
      <c r="K2" s="320"/>
      <c r="L2" s="320"/>
      <c r="M2" s="320"/>
      <c r="N2" s="320"/>
      <c r="O2" s="320"/>
      <c r="P2" s="320"/>
    </row>
    <row r="3" spans="1:16" ht="408.95" customHeight="1">
      <c r="A3" s="319"/>
      <c r="B3" s="319"/>
      <c r="C3" s="319"/>
      <c r="D3" s="319"/>
      <c r="E3" s="319"/>
      <c r="F3" s="319"/>
      <c r="G3" s="319"/>
      <c r="H3" s="319"/>
      <c r="I3" s="319"/>
      <c r="J3" s="319"/>
      <c r="K3" s="319"/>
      <c r="L3" s="319"/>
      <c r="M3" s="319"/>
      <c r="N3" s="319"/>
      <c r="O3" s="319"/>
      <c r="P3" s="319"/>
    </row>
    <row r="4" spans="1:16">
      <c r="A4" s="319"/>
      <c r="B4" s="319"/>
      <c r="C4" s="319"/>
      <c r="D4" s="319"/>
      <c r="E4" s="319"/>
      <c r="F4" s="319"/>
      <c r="G4" s="319"/>
      <c r="H4" s="319"/>
      <c r="I4" s="319"/>
      <c r="J4" s="319"/>
      <c r="K4" s="319"/>
      <c r="L4" s="319"/>
      <c r="M4" s="319"/>
      <c r="N4" s="319"/>
      <c r="O4" s="319"/>
      <c r="P4" s="319"/>
    </row>
    <row r="5" spans="1:16">
      <c r="A5" s="319"/>
      <c r="B5" s="319"/>
      <c r="C5" s="319"/>
      <c r="D5" s="319"/>
      <c r="E5" s="319"/>
      <c r="F5" s="319"/>
      <c r="G5" s="319"/>
      <c r="H5" s="319"/>
      <c r="I5" s="319"/>
      <c r="J5" s="319"/>
      <c r="K5" s="319"/>
      <c r="L5" s="319"/>
      <c r="M5" s="319"/>
      <c r="N5" s="319"/>
      <c r="O5" s="319"/>
      <c r="P5" s="319"/>
    </row>
    <row r="6" spans="1:16">
      <c r="A6" s="319"/>
      <c r="B6" s="319"/>
      <c r="C6" s="319"/>
      <c r="D6" s="319"/>
      <c r="E6" s="319"/>
      <c r="F6" s="319"/>
      <c r="G6" s="319"/>
      <c r="H6" s="319"/>
      <c r="I6" s="319"/>
      <c r="J6" s="319"/>
      <c r="K6" s="319"/>
      <c r="L6" s="319"/>
      <c r="M6" s="319"/>
      <c r="N6" s="319"/>
      <c r="O6" s="319"/>
      <c r="P6" s="319"/>
    </row>
    <row r="7" spans="1:16">
      <c r="A7" s="319"/>
      <c r="B7" s="319"/>
      <c r="C7" s="319"/>
      <c r="D7" s="319"/>
      <c r="E7" s="319"/>
      <c r="F7" s="319"/>
      <c r="G7" s="319"/>
      <c r="H7" s="319"/>
      <c r="I7" s="319"/>
      <c r="J7" s="319"/>
      <c r="K7" s="319"/>
      <c r="L7" s="319"/>
      <c r="M7" s="319"/>
      <c r="N7" s="319"/>
      <c r="O7" s="319"/>
      <c r="P7" s="319"/>
    </row>
    <row r="8" spans="1:16">
      <c r="A8" s="319"/>
      <c r="B8" s="319"/>
      <c r="C8" s="319"/>
      <c r="D8" s="319"/>
      <c r="E8" s="319"/>
      <c r="F8" s="319"/>
      <c r="G8" s="319"/>
      <c r="H8" s="319"/>
      <c r="I8" s="319"/>
      <c r="J8" s="319"/>
      <c r="K8" s="319"/>
      <c r="L8" s="319"/>
      <c r="M8" s="319"/>
      <c r="N8" s="319"/>
      <c r="O8" s="319"/>
      <c r="P8" s="319"/>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60" zoomScaleNormal="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7" t="s">
        <v>335</v>
      </c>
      <c r="B1" s="208"/>
      <c r="C1" s="208"/>
      <c r="D1" s="208"/>
      <c r="E1" s="208"/>
      <c r="F1" s="208"/>
      <c r="G1" s="208"/>
      <c r="H1" s="208"/>
      <c r="I1" s="208"/>
      <c r="J1" s="208"/>
      <c r="K1" s="208"/>
      <c r="L1" s="208"/>
      <c r="M1" s="208"/>
      <c r="N1" s="208"/>
      <c r="O1" s="208"/>
      <c r="P1" s="208"/>
    </row>
    <row r="2" spans="1:16" ht="22.5" customHeight="1">
      <c r="A2" s="321" t="s">
        <v>334</v>
      </c>
      <c r="B2" s="320"/>
      <c r="C2" s="320"/>
      <c r="D2" s="320"/>
      <c r="E2" s="320"/>
      <c r="F2" s="320"/>
      <c r="G2" s="320"/>
      <c r="H2" s="320"/>
      <c r="I2" s="320"/>
      <c r="J2" s="320"/>
      <c r="K2" s="320"/>
      <c r="L2" s="320"/>
      <c r="M2" s="320"/>
      <c r="N2" s="320"/>
      <c r="O2" s="320"/>
      <c r="P2" s="320"/>
    </row>
    <row r="3" spans="1:16">
      <c r="A3" s="319"/>
      <c r="B3" s="319"/>
      <c r="C3" s="319"/>
      <c r="D3" s="319"/>
      <c r="E3" s="319"/>
      <c r="F3" s="319"/>
      <c r="G3" s="319"/>
      <c r="H3" s="319"/>
      <c r="I3" s="319"/>
      <c r="J3" s="319"/>
      <c r="K3" s="319"/>
      <c r="L3" s="319"/>
      <c r="M3" s="319"/>
      <c r="N3" s="319"/>
      <c r="O3" s="319"/>
      <c r="P3" s="319"/>
    </row>
    <row r="4" spans="1:16">
      <c r="A4" s="319"/>
      <c r="B4" s="319"/>
      <c r="C4" s="319"/>
      <c r="D4" s="319"/>
      <c r="E4" s="319"/>
      <c r="F4" s="319"/>
      <c r="G4" s="319"/>
      <c r="H4" s="319"/>
      <c r="I4" s="319"/>
      <c r="J4" s="319"/>
      <c r="K4" s="319"/>
      <c r="L4" s="319"/>
      <c r="M4" s="319"/>
      <c r="N4" s="319"/>
      <c r="O4" s="319"/>
      <c r="P4" s="319"/>
    </row>
    <row r="5" spans="1:16">
      <c r="A5" s="319"/>
      <c r="B5" s="319"/>
      <c r="C5" s="319"/>
      <c r="D5" s="319"/>
      <c r="E5" s="319"/>
      <c r="F5" s="319"/>
      <c r="G5" s="319"/>
      <c r="H5" s="319"/>
      <c r="I5" s="319"/>
      <c r="J5" s="319"/>
      <c r="K5" s="319"/>
      <c r="L5" s="319"/>
      <c r="M5" s="319"/>
      <c r="N5" s="319"/>
      <c r="O5" s="319"/>
      <c r="P5" s="319"/>
    </row>
    <row r="6" spans="1:16">
      <c r="A6" s="319"/>
      <c r="B6" s="319"/>
      <c r="C6" s="319"/>
      <c r="D6" s="319"/>
      <c r="E6" s="319"/>
      <c r="F6" s="319"/>
      <c r="G6" s="319"/>
      <c r="H6" s="319"/>
      <c r="I6" s="319"/>
      <c r="J6" s="319"/>
      <c r="K6" s="319"/>
      <c r="L6" s="319"/>
      <c r="M6" s="319"/>
      <c r="N6" s="319"/>
      <c r="O6" s="319"/>
      <c r="P6" s="319"/>
    </row>
    <row r="7" spans="1:16">
      <c r="A7" s="319"/>
      <c r="B7" s="319"/>
      <c r="C7" s="319"/>
      <c r="D7" s="319"/>
      <c r="E7" s="319"/>
      <c r="F7" s="319"/>
      <c r="G7" s="319"/>
      <c r="H7" s="319"/>
      <c r="I7" s="319"/>
      <c r="J7" s="319"/>
      <c r="K7" s="319"/>
      <c r="L7" s="319"/>
      <c r="M7" s="319"/>
      <c r="N7" s="319"/>
      <c r="O7" s="319"/>
      <c r="P7" s="319"/>
    </row>
    <row r="8" spans="1:16">
      <c r="A8" s="319"/>
      <c r="B8" s="319"/>
      <c r="C8" s="319"/>
      <c r="D8" s="319"/>
      <c r="E8" s="319"/>
      <c r="F8" s="319"/>
      <c r="G8" s="319"/>
      <c r="H8" s="319"/>
      <c r="I8" s="319"/>
      <c r="J8" s="319"/>
      <c r="K8" s="319"/>
      <c r="L8" s="319"/>
      <c r="M8" s="319"/>
      <c r="N8" s="319"/>
      <c r="O8" s="319"/>
      <c r="P8" s="319"/>
    </row>
    <row r="9" spans="1:16">
      <c r="A9" s="319"/>
      <c r="B9" s="319"/>
      <c r="C9" s="319"/>
      <c r="D9" s="319"/>
      <c r="E9" s="319"/>
      <c r="F9" s="319"/>
      <c r="G9" s="319"/>
      <c r="H9" s="319"/>
      <c r="I9" s="319"/>
      <c r="J9" s="319"/>
      <c r="K9" s="319"/>
      <c r="L9" s="319"/>
      <c r="M9" s="319"/>
      <c r="N9" s="319"/>
      <c r="O9" s="319"/>
      <c r="P9" s="319"/>
    </row>
    <row r="10" spans="1:16">
      <c r="A10" s="319"/>
      <c r="B10" s="319"/>
      <c r="C10" s="319"/>
      <c r="D10" s="319"/>
      <c r="E10" s="319"/>
      <c r="F10" s="319"/>
      <c r="G10" s="319"/>
      <c r="H10" s="319"/>
      <c r="I10" s="319"/>
      <c r="J10" s="319"/>
      <c r="K10" s="319"/>
      <c r="L10" s="319"/>
      <c r="M10" s="319"/>
      <c r="N10" s="319"/>
      <c r="O10" s="319"/>
      <c r="P10" s="319"/>
    </row>
    <row r="11" spans="1:16">
      <c r="A11" s="319"/>
      <c r="B11" s="319"/>
      <c r="C11" s="319"/>
      <c r="D11" s="319"/>
      <c r="E11" s="319"/>
      <c r="F11" s="319"/>
      <c r="G11" s="319"/>
      <c r="H11" s="319"/>
      <c r="I11" s="319"/>
      <c r="J11" s="319"/>
      <c r="K11" s="319"/>
      <c r="L11" s="319"/>
      <c r="M11" s="319"/>
      <c r="N11" s="319"/>
      <c r="O11" s="319"/>
      <c r="P11" s="319"/>
    </row>
    <row r="12" spans="1:16">
      <c r="A12" s="319"/>
      <c r="B12" s="319"/>
      <c r="C12" s="319"/>
      <c r="D12" s="319"/>
      <c r="E12" s="319"/>
      <c r="F12" s="319"/>
      <c r="G12" s="319"/>
      <c r="H12" s="319"/>
      <c r="I12" s="319"/>
      <c r="J12" s="319"/>
      <c r="K12" s="319"/>
      <c r="L12" s="319"/>
      <c r="M12" s="319"/>
      <c r="N12" s="319"/>
      <c r="O12" s="319"/>
      <c r="P12" s="319"/>
    </row>
    <row r="13" spans="1:16">
      <c r="A13" s="319"/>
      <c r="B13" s="319"/>
      <c r="C13" s="319"/>
      <c r="D13" s="319"/>
      <c r="E13" s="319"/>
      <c r="F13" s="319"/>
      <c r="G13" s="319"/>
      <c r="H13" s="319"/>
      <c r="I13" s="319"/>
      <c r="J13" s="319"/>
      <c r="K13" s="319"/>
      <c r="L13" s="319"/>
      <c r="M13" s="319"/>
      <c r="N13" s="319"/>
      <c r="O13" s="319"/>
      <c r="P13" s="319"/>
    </row>
    <row r="14" spans="1:16">
      <c r="A14" s="319"/>
      <c r="B14" s="319"/>
      <c r="C14" s="319"/>
      <c r="D14" s="319"/>
      <c r="E14" s="319"/>
      <c r="F14" s="319"/>
      <c r="G14" s="319"/>
      <c r="H14" s="319"/>
      <c r="I14" s="319"/>
      <c r="J14" s="319"/>
      <c r="K14" s="319"/>
      <c r="L14" s="319"/>
      <c r="M14" s="319"/>
      <c r="N14" s="319"/>
      <c r="O14" s="319"/>
      <c r="P14" s="319"/>
    </row>
    <row r="15" spans="1:16">
      <c r="A15" s="319"/>
      <c r="B15" s="319"/>
      <c r="C15" s="319"/>
      <c r="D15" s="319"/>
      <c r="E15" s="319"/>
      <c r="F15" s="319"/>
      <c r="G15" s="319"/>
      <c r="H15" s="319"/>
      <c r="I15" s="319"/>
      <c r="J15" s="319"/>
      <c r="K15" s="319"/>
      <c r="L15" s="319"/>
      <c r="M15" s="319"/>
      <c r="N15" s="319"/>
      <c r="O15" s="319"/>
      <c r="P15" s="319"/>
    </row>
    <row r="16" spans="1:16">
      <c r="A16" s="319"/>
      <c r="B16" s="319"/>
      <c r="C16" s="319"/>
      <c r="D16" s="319"/>
      <c r="E16" s="319"/>
      <c r="F16" s="319"/>
      <c r="G16" s="319"/>
      <c r="H16" s="319"/>
      <c r="I16" s="319"/>
      <c r="J16" s="319"/>
      <c r="K16" s="319"/>
      <c r="L16" s="319"/>
      <c r="M16" s="319"/>
      <c r="N16" s="319"/>
      <c r="O16" s="319"/>
      <c r="P16" s="319"/>
    </row>
    <row r="17" spans="1:16">
      <c r="A17" s="319"/>
      <c r="B17" s="319"/>
      <c r="C17" s="319"/>
      <c r="D17" s="319"/>
      <c r="E17" s="319"/>
      <c r="F17" s="319"/>
      <c r="G17" s="319"/>
      <c r="H17" s="319"/>
      <c r="I17" s="319"/>
      <c r="J17" s="319"/>
      <c r="K17" s="319"/>
      <c r="L17" s="319"/>
      <c r="M17" s="319"/>
      <c r="N17" s="319"/>
      <c r="O17" s="319"/>
      <c r="P17" s="319"/>
    </row>
    <row r="18" spans="1:16">
      <c r="A18" s="319"/>
      <c r="B18" s="319"/>
      <c r="C18" s="319"/>
      <c r="D18" s="319"/>
      <c r="E18" s="319"/>
      <c r="F18" s="319"/>
      <c r="G18" s="319"/>
      <c r="H18" s="319"/>
      <c r="I18" s="319"/>
      <c r="J18" s="319"/>
      <c r="K18" s="319"/>
      <c r="L18" s="319"/>
      <c r="M18" s="319"/>
      <c r="N18" s="319"/>
      <c r="O18" s="319"/>
      <c r="P18" s="319"/>
    </row>
    <row r="19" spans="1:16">
      <c r="A19" s="319"/>
      <c r="B19" s="319"/>
      <c r="C19" s="319"/>
      <c r="D19" s="319"/>
      <c r="E19" s="319"/>
      <c r="F19" s="319"/>
      <c r="G19" s="319"/>
      <c r="H19" s="319"/>
      <c r="I19" s="319"/>
      <c r="J19" s="319"/>
      <c r="K19" s="319"/>
      <c r="L19" s="319"/>
      <c r="M19" s="319"/>
      <c r="N19" s="319"/>
      <c r="O19" s="319"/>
      <c r="P19" s="319"/>
    </row>
    <row r="20" spans="1:16">
      <c r="A20" s="319"/>
      <c r="B20" s="319"/>
      <c r="C20" s="319"/>
      <c r="D20" s="319"/>
      <c r="E20" s="319"/>
      <c r="F20" s="319"/>
      <c r="G20" s="319"/>
      <c r="H20" s="319"/>
      <c r="I20" s="319"/>
      <c r="J20" s="319"/>
      <c r="K20" s="319"/>
      <c r="L20" s="319"/>
      <c r="M20" s="319"/>
      <c r="N20" s="319"/>
      <c r="O20" s="319"/>
      <c r="P20" s="319"/>
    </row>
    <row r="21" spans="1:16">
      <c r="A21" s="319"/>
      <c r="B21" s="319"/>
      <c r="C21" s="319"/>
      <c r="D21" s="319"/>
      <c r="E21" s="319"/>
      <c r="F21" s="319"/>
      <c r="G21" s="319"/>
      <c r="H21" s="319"/>
      <c r="I21" s="319"/>
      <c r="J21" s="319"/>
      <c r="K21" s="319"/>
      <c r="L21" s="319"/>
      <c r="M21" s="319"/>
      <c r="N21" s="319"/>
      <c r="O21" s="319"/>
      <c r="P21" s="319"/>
    </row>
    <row r="22" spans="1:16">
      <c r="A22" s="319"/>
      <c r="B22" s="319"/>
      <c r="C22" s="319"/>
      <c r="D22" s="319"/>
      <c r="E22" s="319"/>
      <c r="F22" s="319"/>
      <c r="G22" s="319"/>
      <c r="H22" s="319"/>
      <c r="I22" s="319"/>
      <c r="J22" s="319"/>
      <c r="K22" s="319"/>
      <c r="L22" s="319"/>
      <c r="M22" s="319"/>
      <c r="N22" s="319"/>
      <c r="O22" s="319"/>
      <c r="P22" s="319"/>
    </row>
    <row r="23" spans="1:16">
      <c r="A23" s="319"/>
      <c r="B23" s="319"/>
      <c r="C23" s="319"/>
      <c r="D23" s="319"/>
      <c r="E23" s="319"/>
      <c r="F23" s="319"/>
      <c r="G23" s="319"/>
      <c r="H23" s="319"/>
      <c r="I23" s="319"/>
      <c r="J23" s="319"/>
      <c r="K23" s="319"/>
      <c r="L23" s="319"/>
      <c r="M23" s="319"/>
      <c r="N23" s="319"/>
      <c r="O23" s="319"/>
      <c r="P23" s="319"/>
    </row>
    <row r="24" spans="1:16">
      <c r="A24" s="319"/>
      <c r="B24" s="319"/>
      <c r="C24" s="319"/>
      <c r="D24" s="319"/>
      <c r="E24" s="319"/>
      <c r="F24" s="319"/>
      <c r="G24" s="319"/>
      <c r="H24" s="319"/>
      <c r="I24" s="319"/>
      <c r="J24" s="319"/>
      <c r="K24" s="319"/>
      <c r="L24" s="319"/>
      <c r="M24" s="319"/>
      <c r="N24" s="319"/>
      <c r="O24" s="319"/>
      <c r="P24" s="319"/>
    </row>
    <row r="25" spans="1:16">
      <c r="A25" s="319"/>
      <c r="B25" s="319"/>
      <c r="C25" s="319"/>
      <c r="D25" s="319"/>
      <c r="E25" s="319"/>
      <c r="F25" s="319"/>
      <c r="G25" s="319"/>
      <c r="H25" s="319"/>
      <c r="I25" s="319"/>
      <c r="J25" s="319"/>
      <c r="K25" s="319"/>
      <c r="L25" s="319"/>
      <c r="M25" s="319"/>
      <c r="N25" s="319"/>
      <c r="O25" s="319"/>
      <c r="P25" s="319"/>
    </row>
    <row r="26" spans="1:16">
      <c r="A26" s="319"/>
      <c r="B26" s="319"/>
      <c r="C26" s="319"/>
      <c r="D26" s="319"/>
      <c r="E26" s="319"/>
      <c r="F26" s="319"/>
      <c r="G26" s="319"/>
      <c r="H26" s="319"/>
      <c r="I26" s="319"/>
      <c r="J26" s="319"/>
      <c r="K26" s="319"/>
      <c r="L26" s="319"/>
      <c r="M26" s="319"/>
      <c r="N26" s="319"/>
      <c r="O26" s="319"/>
      <c r="P26" s="319"/>
    </row>
    <row r="27" spans="1:16">
      <c r="A27" s="319"/>
      <c r="B27" s="319"/>
      <c r="C27" s="319"/>
      <c r="D27" s="319"/>
      <c r="E27" s="319"/>
      <c r="F27" s="319"/>
      <c r="G27" s="319"/>
      <c r="H27" s="319"/>
      <c r="I27" s="319"/>
      <c r="J27" s="319"/>
      <c r="K27" s="319"/>
      <c r="L27" s="319"/>
      <c r="M27" s="319"/>
      <c r="N27" s="319"/>
      <c r="O27" s="319"/>
      <c r="P27" s="319"/>
    </row>
    <row r="28" spans="1:16">
      <c r="A28" s="319"/>
      <c r="B28" s="319"/>
      <c r="C28" s="319"/>
      <c r="D28" s="319"/>
      <c r="E28" s="319"/>
      <c r="F28" s="319"/>
      <c r="G28" s="319"/>
      <c r="H28" s="319"/>
      <c r="I28" s="319"/>
      <c r="J28" s="319"/>
      <c r="K28" s="319"/>
      <c r="L28" s="319"/>
      <c r="M28" s="319"/>
      <c r="N28" s="319"/>
      <c r="O28" s="319"/>
      <c r="P28" s="319"/>
    </row>
    <row r="29" spans="1:16">
      <c r="A29" s="319"/>
      <c r="B29" s="319"/>
      <c r="C29" s="319"/>
      <c r="D29" s="319"/>
      <c r="E29" s="319"/>
      <c r="F29" s="319"/>
      <c r="G29" s="319"/>
      <c r="H29" s="319"/>
      <c r="I29" s="319"/>
      <c r="J29" s="319"/>
      <c r="K29" s="319"/>
      <c r="L29" s="319"/>
      <c r="M29" s="319"/>
      <c r="N29" s="319"/>
      <c r="O29" s="319"/>
      <c r="P29" s="319"/>
    </row>
    <row r="30" spans="1:16">
      <c r="A30" s="319"/>
      <c r="B30" s="319"/>
      <c r="C30" s="319"/>
      <c r="D30" s="319"/>
      <c r="E30" s="319"/>
      <c r="F30" s="319"/>
      <c r="G30" s="319"/>
      <c r="H30" s="319"/>
      <c r="I30" s="319"/>
      <c r="J30" s="319"/>
      <c r="K30" s="319"/>
      <c r="L30" s="319"/>
      <c r="M30" s="319"/>
      <c r="N30" s="319"/>
      <c r="O30" s="319"/>
      <c r="P30" s="319"/>
    </row>
    <row r="31" spans="1:16">
      <c r="A31" s="319"/>
      <c r="B31" s="319"/>
      <c r="C31" s="319"/>
      <c r="D31" s="319"/>
      <c r="E31" s="319"/>
      <c r="F31" s="319"/>
      <c r="G31" s="319"/>
      <c r="H31" s="319"/>
      <c r="I31" s="319"/>
      <c r="J31" s="319"/>
      <c r="K31" s="319"/>
      <c r="L31" s="319"/>
      <c r="M31" s="319"/>
      <c r="N31" s="319"/>
      <c r="O31" s="319"/>
      <c r="P31" s="319"/>
    </row>
    <row r="32" spans="1:16">
      <c r="A32" s="319"/>
      <c r="B32" s="319"/>
      <c r="C32" s="319"/>
      <c r="D32" s="319"/>
      <c r="E32" s="319"/>
      <c r="F32" s="319"/>
      <c r="G32" s="319"/>
      <c r="H32" s="319"/>
      <c r="I32" s="319"/>
      <c r="J32" s="319"/>
      <c r="K32" s="319"/>
      <c r="L32" s="319"/>
      <c r="M32" s="319"/>
      <c r="N32" s="319"/>
      <c r="O32" s="319"/>
      <c r="P32" s="319"/>
    </row>
    <row r="33" spans="1:16">
      <c r="A33" s="319"/>
      <c r="B33" s="319"/>
      <c r="C33" s="319"/>
      <c r="D33" s="319"/>
      <c r="E33" s="319"/>
      <c r="F33" s="319"/>
      <c r="G33" s="319"/>
      <c r="H33" s="319"/>
      <c r="I33" s="319"/>
      <c r="J33" s="319"/>
      <c r="K33" s="319"/>
      <c r="L33" s="319"/>
      <c r="M33" s="319"/>
      <c r="N33" s="319"/>
      <c r="O33" s="319"/>
      <c r="P33" s="319"/>
    </row>
    <row r="34" spans="1:16">
      <c r="A34" s="319"/>
      <c r="B34" s="319"/>
      <c r="C34" s="319"/>
      <c r="D34" s="319"/>
      <c r="E34" s="319"/>
      <c r="F34" s="319"/>
      <c r="G34" s="319"/>
      <c r="H34" s="319"/>
      <c r="I34" s="319"/>
      <c r="J34" s="319"/>
      <c r="K34" s="319"/>
      <c r="L34" s="319"/>
      <c r="M34" s="319"/>
      <c r="N34" s="319"/>
      <c r="O34" s="319"/>
      <c r="P34" s="319"/>
    </row>
    <row r="35" spans="1:16">
      <c r="A35" s="319"/>
      <c r="B35" s="319"/>
      <c r="C35" s="319"/>
      <c r="D35" s="319"/>
      <c r="E35" s="319"/>
      <c r="F35" s="319"/>
      <c r="G35" s="319"/>
      <c r="H35" s="319"/>
      <c r="I35" s="319"/>
      <c r="J35" s="319"/>
      <c r="K35" s="319"/>
      <c r="L35" s="319"/>
      <c r="M35" s="319"/>
      <c r="N35" s="319"/>
      <c r="O35" s="319"/>
      <c r="P35" s="319"/>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view="pageBreakPreview" zoomScale="90" zoomScaleNormal="115" zoomScaleSheetLayoutView="90" workbookViewId="0">
      <selection activeCell="B7" sqref="B7"/>
    </sheetView>
  </sheetViews>
  <sheetFormatPr baseColWidth="10" defaultColWidth="9.33203125" defaultRowHeight="12.75"/>
  <cols>
    <col min="1" max="1" width="61.33203125" customWidth="1"/>
    <col min="2" max="2" width="52.1640625" customWidth="1"/>
  </cols>
  <sheetData>
    <row r="1" spans="1:2" ht="27.95" customHeight="1">
      <c r="A1" s="322" t="s">
        <v>7</v>
      </c>
      <c r="B1" s="323"/>
    </row>
    <row r="2" spans="1:2" ht="27.95" customHeight="1">
      <c r="A2" s="326" t="s">
        <v>390</v>
      </c>
      <c r="B2" s="327"/>
    </row>
    <row r="3" spans="1:2" ht="27.95" customHeight="1">
      <c r="A3" s="324" t="s">
        <v>27</v>
      </c>
      <c r="B3" s="325"/>
    </row>
    <row r="4" spans="1:2" ht="24.95" customHeight="1">
      <c r="A4" s="173" t="s">
        <v>33</v>
      </c>
      <c r="B4" s="172" t="s">
        <v>407</v>
      </c>
    </row>
    <row r="5" spans="1:2" ht="24.95" customHeight="1">
      <c r="A5" s="173" t="s">
        <v>336</v>
      </c>
      <c r="B5" s="172" t="s">
        <v>407</v>
      </c>
    </row>
    <row r="6" spans="1:2" ht="24.95" customHeight="1">
      <c r="A6" s="173" t="s">
        <v>337</v>
      </c>
      <c r="B6" s="172" t="s">
        <v>408</v>
      </c>
    </row>
    <row r="7" spans="1:2" ht="33.75" customHeight="1">
      <c r="A7" s="173" t="s">
        <v>36</v>
      </c>
      <c r="B7" s="172" t="s">
        <v>409</v>
      </c>
    </row>
    <row r="8" spans="1:2" ht="24">
      <c r="A8" s="175" t="s">
        <v>339</v>
      </c>
      <c r="B8" s="176" t="s">
        <v>338</v>
      </c>
    </row>
    <row r="9" spans="1:2" ht="81.75" customHeight="1">
      <c r="A9" s="174" t="s">
        <v>410</v>
      </c>
      <c r="B9" s="174" t="s">
        <v>411</v>
      </c>
    </row>
    <row r="10" spans="1:2" ht="27.95" customHeight="1">
      <c r="A10" s="177" t="s">
        <v>340</v>
      </c>
      <c r="B10" s="177" t="s">
        <v>341</v>
      </c>
    </row>
    <row r="11" spans="1:2" ht="33" customHeight="1">
      <c r="A11" s="174" t="s">
        <v>412</v>
      </c>
      <c r="B11" s="174" t="s">
        <v>417</v>
      </c>
    </row>
    <row r="12" spans="1:2" ht="45" customHeight="1">
      <c r="A12" s="174" t="s">
        <v>413</v>
      </c>
      <c r="B12" s="174" t="s">
        <v>418</v>
      </c>
    </row>
    <row r="13" spans="1:2" ht="33" customHeight="1">
      <c r="A13" s="174" t="s">
        <v>414</v>
      </c>
      <c r="B13" s="174" t="s">
        <v>419</v>
      </c>
    </row>
    <row r="14" spans="1:2" ht="27.75" customHeight="1">
      <c r="A14" s="174" t="s">
        <v>415</v>
      </c>
      <c r="B14" s="174" t="s">
        <v>420</v>
      </c>
    </row>
    <row r="15" spans="1:2" ht="30.75" customHeight="1">
      <c r="A15" s="174" t="s">
        <v>416</v>
      </c>
      <c r="B15" s="174" t="s">
        <v>421</v>
      </c>
    </row>
    <row r="16" spans="1:2" ht="27.95" customHeight="1">
      <c r="A16" s="177" t="s">
        <v>384</v>
      </c>
      <c r="B16" s="177" t="s">
        <v>385</v>
      </c>
    </row>
    <row r="17" spans="1:2" ht="43.5" customHeight="1">
      <c r="A17" s="172"/>
      <c r="B17" s="172"/>
    </row>
    <row r="18" spans="1:2" ht="27.95" customHeight="1">
      <c r="A18" s="177" t="s">
        <v>386</v>
      </c>
      <c r="B18" s="177" t="s">
        <v>387</v>
      </c>
    </row>
    <row r="19" spans="1:2" ht="46.5" customHeight="1">
      <c r="A19" s="174" t="s">
        <v>422</v>
      </c>
      <c r="B19" s="174" t="s">
        <v>427</v>
      </c>
    </row>
    <row r="20" spans="1:2" ht="24" customHeight="1">
      <c r="A20" s="174" t="s">
        <v>423</v>
      </c>
      <c r="B20" s="174" t="s">
        <v>428</v>
      </c>
    </row>
    <row r="21" spans="1:2" ht="33.200000000000003" customHeight="1">
      <c r="A21" s="174" t="s">
        <v>424</v>
      </c>
      <c r="B21" s="174" t="s">
        <v>429</v>
      </c>
    </row>
    <row r="22" spans="1:2" ht="30.2" customHeight="1">
      <c r="A22" s="174" t="s">
        <v>425</v>
      </c>
      <c r="B22" s="174" t="s">
        <v>430</v>
      </c>
    </row>
    <row r="23" spans="1:2" ht="26.1" customHeight="1">
      <c r="A23" s="174" t="s">
        <v>426</v>
      </c>
      <c r="B23" s="174" t="s">
        <v>431</v>
      </c>
    </row>
    <row r="24" spans="1:2" ht="21.75" customHeight="1">
      <c r="A24" s="178"/>
      <c r="B24" s="178"/>
    </row>
    <row r="25" spans="1:2" ht="24" customHeight="1">
      <c r="A25" s="178"/>
      <c r="B25" s="178"/>
    </row>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
  <sheetViews>
    <sheetView view="pageBreakPreview" zoomScale="60" zoomScaleNormal="115" workbookViewId="0">
      <selection activeCell="F27" sqref="F27"/>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40" t="s">
        <v>7</v>
      </c>
      <c r="B1" s="341"/>
      <c r="C1" s="341"/>
      <c r="D1" s="341"/>
      <c r="E1" s="341"/>
      <c r="F1" s="341"/>
      <c r="G1" s="341"/>
      <c r="H1" s="341"/>
      <c r="I1" s="342"/>
    </row>
    <row r="2" spans="1:9" ht="24.2" customHeight="1">
      <c r="A2" s="343" t="s">
        <v>17</v>
      </c>
      <c r="B2" s="344"/>
      <c r="C2" s="344"/>
      <c r="D2" s="344"/>
      <c r="E2" s="344"/>
      <c r="F2" s="344"/>
      <c r="G2" s="344"/>
      <c r="H2" s="344"/>
      <c r="I2" s="345"/>
    </row>
    <row r="3" spans="1:9" ht="24.95" customHeight="1">
      <c r="A3" s="331" t="s">
        <v>33</v>
      </c>
      <c r="B3" s="332"/>
      <c r="C3" s="332"/>
      <c r="D3" s="333"/>
      <c r="E3" s="334" t="s">
        <v>407</v>
      </c>
      <c r="F3" s="335"/>
      <c r="G3" s="335"/>
      <c r="H3" s="335"/>
      <c r="I3" s="336"/>
    </row>
    <row r="4" spans="1:9" ht="24.95" customHeight="1">
      <c r="A4" s="331" t="s">
        <v>336</v>
      </c>
      <c r="B4" s="332"/>
      <c r="C4" s="332"/>
      <c r="D4" s="333"/>
      <c r="E4" s="334" t="s">
        <v>407</v>
      </c>
      <c r="F4" s="335"/>
      <c r="G4" s="335"/>
      <c r="H4" s="335"/>
      <c r="I4" s="336"/>
    </row>
    <row r="5" spans="1:9" ht="24.95" customHeight="1">
      <c r="A5" s="331" t="s">
        <v>337</v>
      </c>
      <c r="B5" s="332"/>
      <c r="C5" s="332"/>
      <c r="D5" s="333"/>
      <c r="E5" s="334" t="s">
        <v>408</v>
      </c>
      <c r="F5" s="335"/>
      <c r="G5" s="335"/>
      <c r="H5" s="335"/>
      <c r="I5" s="336"/>
    </row>
    <row r="6" spans="1:9" ht="24.95" customHeight="1">
      <c r="A6" s="331" t="s">
        <v>36</v>
      </c>
      <c r="B6" s="332"/>
      <c r="C6" s="332"/>
      <c r="D6" s="333"/>
      <c r="E6" s="337" t="s">
        <v>409</v>
      </c>
      <c r="F6" s="338"/>
      <c r="G6" s="338"/>
      <c r="H6" s="338"/>
      <c r="I6" s="339"/>
    </row>
    <row r="7" spans="1:9" s="100" customFormat="1" ht="63.75">
      <c r="A7" s="93" t="s">
        <v>18</v>
      </c>
      <c r="B7" s="93" t="s">
        <v>19</v>
      </c>
      <c r="C7" s="93" t="s">
        <v>20</v>
      </c>
      <c r="D7" s="93" t="s">
        <v>21</v>
      </c>
      <c r="E7" s="93" t="s">
        <v>22</v>
      </c>
      <c r="F7" s="93" t="s">
        <v>23</v>
      </c>
      <c r="G7" s="93" t="s">
        <v>24</v>
      </c>
      <c r="H7" s="94" t="s">
        <v>25</v>
      </c>
      <c r="I7" s="94" t="s">
        <v>26</v>
      </c>
    </row>
    <row r="8" spans="1:9" ht="60" customHeight="1">
      <c r="A8" s="92" t="s">
        <v>72</v>
      </c>
      <c r="B8" s="92">
        <v>3</v>
      </c>
      <c r="C8" s="95"/>
      <c r="D8" s="95"/>
      <c r="E8" s="95">
        <v>1</v>
      </c>
      <c r="F8" s="95"/>
      <c r="G8" s="96"/>
      <c r="H8" s="97"/>
      <c r="I8" s="98">
        <f>SUM(B8:H8)</f>
        <v>4</v>
      </c>
    </row>
    <row r="9" spans="1:9" ht="60" customHeight="1">
      <c r="A9" s="92" t="s">
        <v>73</v>
      </c>
      <c r="B9" s="92">
        <v>2</v>
      </c>
      <c r="C9" s="95">
        <v>1</v>
      </c>
      <c r="D9" s="95">
        <v>2</v>
      </c>
      <c r="E9" s="95">
        <v>3</v>
      </c>
      <c r="F9" s="95">
        <v>3</v>
      </c>
      <c r="G9" s="96"/>
      <c r="H9" s="99"/>
      <c r="I9" s="98">
        <f>SUM(B9:H9)</f>
        <v>11</v>
      </c>
    </row>
    <row r="10" spans="1:9" ht="30" hidden="1" customHeight="1">
      <c r="A10" s="179"/>
      <c r="B10" s="179"/>
      <c r="C10" s="180"/>
      <c r="D10" s="180"/>
      <c r="E10" s="180"/>
      <c r="F10" s="180"/>
      <c r="G10" s="181"/>
      <c r="H10" s="182"/>
      <c r="I10" s="183"/>
    </row>
    <row r="11" spans="1:9">
      <c r="A11" s="328" t="s">
        <v>342</v>
      </c>
      <c r="B11" s="329"/>
      <c r="C11" s="329"/>
      <c r="D11" s="329"/>
      <c r="E11" s="329"/>
      <c r="F11" s="329"/>
      <c r="G11" s="329"/>
      <c r="H11" s="329"/>
      <c r="I11" s="330"/>
    </row>
    <row r="12" spans="1:9">
      <c r="A12" s="124"/>
      <c r="B12" s="124"/>
      <c r="C12" s="124"/>
      <c r="D12" s="124"/>
      <c r="E12" s="124"/>
      <c r="F12" s="124"/>
      <c r="G12" s="124"/>
      <c r="H12" s="124"/>
      <c r="I12" s="124"/>
    </row>
    <row r="13" spans="1:9">
      <c r="A13" s="124"/>
      <c r="B13" s="124"/>
      <c r="C13" s="124"/>
      <c r="D13" s="124"/>
      <c r="E13" s="124"/>
      <c r="F13" s="124"/>
      <c r="G13" s="124"/>
      <c r="H13" s="124"/>
      <c r="I13" s="124"/>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4"/>
  <sheetViews>
    <sheetView topLeftCell="A11" zoomScale="60" zoomScaleNormal="60" zoomScaleSheetLayoutView="85" workbookViewId="0">
      <selection activeCell="I20" sqref="I20"/>
    </sheetView>
  </sheetViews>
  <sheetFormatPr baseColWidth="10" defaultColWidth="9.33203125" defaultRowHeight="12.75"/>
  <cols>
    <col min="1" max="1" width="22.83203125" style="165" customWidth="1"/>
    <col min="2" max="2" width="19.83203125" style="165" customWidth="1"/>
    <col min="3" max="3" width="36.5" style="165" customWidth="1"/>
    <col min="4" max="4" width="25.33203125" style="165" customWidth="1"/>
    <col min="5" max="5" width="34.83203125" style="165" customWidth="1"/>
    <col min="6" max="6" width="33.33203125" style="165" customWidth="1"/>
    <col min="7" max="7" width="9.33203125" style="165" customWidth="1"/>
    <col min="8" max="16384" width="9.33203125" style="165"/>
  </cols>
  <sheetData>
    <row r="1" spans="1:7" s="166" customFormat="1" ht="15.75" customHeight="1">
      <c r="A1" s="352" t="s">
        <v>388</v>
      </c>
      <c r="B1" s="352"/>
      <c r="C1" s="352"/>
      <c r="D1" s="352"/>
      <c r="E1" s="352"/>
      <c r="F1" s="352"/>
      <c r="G1" s="164"/>
    </row>
    <row r="2" spans="1:7" s="166" customFormat="1" ht="21" customHeight="1">
      <c r="A2" s="208"/>
      <c r="B2" s="208"/>
      <c r="C2" s="208"/>
      <c r="D2" s="208"/>
      <c r="E2" s="208"/>
      <c r="F2" s="208"/>
      <c r="G2" s="164"/>
    </row>
    <row r="3" spans="1:7" ht="24.75" customHeight="1">
      <c r="A3" s="353"/>
      <c r="B3" s="353"/>
      <c r="C3" s="353"/>
      <c r="D3" s="353"/>
      <c r="E3" s="353"/>
      <c r="F3" s="353"/>
    </row>
    <row r="4" spans="1:7" ht="15" customHeight="1">
      <c r="A4" s="366" t="s">
        <v>33</v>
      </c>
      <c r="B4" s="366"/>
      <c r="C4" s="366"/>
      <c r="D4" s="355" t="s">
        <v>407</v>
      </c>
      <c r="E4" s="356"/>
      <c r="F4" s="357"/>
    </row>
    <row r="5" spans="1:7" ht="15" customHeight="1">
      <c r="A5" s="366" t="s">
        <v>190</v>
      </c>
      <c r="B5" s="366"/>
      <c r="C5" s="366"/>
      <c r="D5" s="358" t="s">
        <v>432</v>
      </c>
      <c r="E5" s="359"/>
      <c r="F5" s="360"/>
    </row>
    <row r="6" spans="1:7" ht="15" customHeight="1">
      <c r="A6" s="366" t="s">
        <v>343</v>
      </c>
      <c r="B6" s="366"/>
      <c r="C6" s="366"/>
      <c r="D6" s="355" t="s">
        <v>407</v>
      </c>
      <c r="E6" s="356"/>
      <c r="F6" s="357"/>
    </row>
    <row r="7" spans="1:7" ht="15" customHeight="1">
      <c r="A7" s="365" t="s">
        <v>36</v>
      </c>
      <c r="B7" s="365"/>
      <c r="C7" s="365"/>
      <c r="D7" s="361" t="s">
        <v>409</v>
      </c>
      <c r="E7" s="362"/>
      <c r="F7" s="363"/>
    </row>
    <row r="8" spans="1:7" ht="23.25" customHeight="1">
      <c r="A8" s="364" t="s">
        <v>383</v>
      </c>
      <c r="B8" s="364"/>
      <c r="C8" s="364"/>
      <c r="D8" s="364"/>
      <c r="E8" s="364"/>
      <c r="F8" s="364"/>
    </row>
    <row r="9" spans="1:7" ht="89.25" customHeight="1">
      <c r="A9" s="354" t="s">
        <v>90</v>
      </c>
      <c r="B9" s="354"/>
      <c r="C9" s="186" t="s">
        <v>433</v>
      </c>
      <c r="D9" s="102" t="s">
        <v>29</v>
      </c>
      <c r="E9" s="347" t="s">
        <v>435</v>
      </c>
      <c r="F9" s="347"/>
    </row>
    <row r="10" spans="1:7" ht="79.5" customHeight="1">
      <c r="A10" s="346" t="s">
        <v>92</v>
      </c>
      <c r="B10" s="346"/>
      <c r="C10" s="186" t="s">
        <v>93</v>
      </c>
      <c r="D10" s="141" t="s">
        <v>30</v>
      </c>
      <c r="E10" s="347" t="s">
        <v>436</v>
      </c>
      <c r="F10" s="347"/>
    </row>
    <row r="11" spans="1:7" ht="120" customHeight="1">
      <c r="A11" s="346" t="s">
        <v>179</v>
      </c>
      <c r="B11" s="346"/>
      <c r="C11" s="186" t="s">
        <v>434</v>
      </c>
      <c r="D11" s="141" t="s">
        <v>31</v>
      </c>
      <c r="E11" s="347" t="s">
        <v>437</v>
      </c>
      <c r="F11" s="347"/>
    </row>
    <row r="12" spans="1:7" ht="41.25" customHeight="1">
      <c r="A12" s="354" t="s">
        <v>344</v>
      </c>
      <c r="B12" s="354"/>
      <c r="C12" s="113" t="s">
        <v>345</v>
      </c>
      <c r="D12" s="113" t="s">
        <v>346</v>
      </c>
      <c r="E12" s="113" t="s">
        <v>347</v>
      </c>
      <c r="F12" s="113" t="s">
        <v>348</v>
      </c>
    </row>
    <row r="13" spans="1:7" ht="204.75" customHeight="1">
      <c r="A13" s="348" t="s">
        <v>349</v>
      </c>
      <c r="B13" s="348"/>
      <c r="C13" s="184" t="s">
        <v>438</v>
      </c>
      <c r="D13" s="184" t="s">
        <v>439</v>
      </c>
      <c r="E13" s="184" t="s">
        <v>440</v>
      </c>
      <c r="F13" s="184" t="s">
        <v>441</v>
      </c>
    </row>
    <row r="14" spans="1:7" ht="127.5" customHeight="1">
      <c r="A14" s="348" t="s">
        <v>350</v>
      </c>
      <c r="B14" s="348"/>
      <c r="C14" s="184" t="s">
        <v>442</v>
      </c>
      <c r="D14" s="184" t="s">
        <v>439</v>
      </c>
      <c r="E14" s="184" t="s">
        <v>440</v>
      </c>
      <c r="F14" s="184" t="s">
        <v>441</v>
      </c>
    </row>
    <row r="15" spans="1:7" ht="30.75" customHeight="1">
      <c r="A15" s="163" t="s">
        <v>160</v>
      </c>
      <c r="B15" s="163" t="s">
        <v>52</v>
      </c>
      <c r="C15" s="163" t="s">
        <v>165</v>
      </c>
      <c r="D15" s="163" t="s">
        <v>162</v>
      </c>
      <c r="E15" s="163" t="s">
        <v>166</v>
      </c>
      <c r="F15" s="112" t="s">
        <v>200</v>
      </c>
    </row>
    <row r="16" spans="1:7" ht="188.1" customHeight="1">
      <c r="A16" s="101" t="s">
        <v>124</v>
      </c>
      <c r="B16" s="187" t="s">
        <v>443</v>
      </c>
      <c r="C16" s="190" t="s">
        <v>447</v>
      </c>
      <c r="D16" s="83" t="s">
        <v>448</v>
      </c>
      <c r="E16" s="83" t="s">
        <v>449</v>
      </c>
      <c r="F16" s="191" t="s">
        <v>463</v>
      </c>
    </row>
    <row r="17" spans="1:6" ht="188.1" customHeight="1">
      <c r="A17" s="102" t="s">
        <v>158</v>
      </c>
      <c r="B17" s="188" t="s">
        <v>444</v>
      </c>
      <c r="C17" s="89" t="s">
        <v>450</v>
      </c>
      <c r="D17" s="89" t="s">
        <v>451</v>
      </c>
      <c r="E17" s="185" t="s">
        <v>452</v>
      </c>
      <c r="F17" s="191" t="s">
        <v>463</v>
      </c>
    </row>
    <row r="18" spans="1:6" ht="188.1" customHeight="1">
      <c r="A18" s="102" t="s">
        <v>135</v>
      </c>
      <c r="B18" s="189" t="s">
        <v>445</v>
      </c>
      <c r="C18" s="89" t="s">
        <v>453</v>
      </c>
      <c r="D18" s="89" t="s">
        <v>454</v>
      </c>
      <c r="E18" s="185" t="s">
        <v>455</v>
      </c>
      <c r="F18" s="191" t="s">
        <v>463</v>
      </c>
    </row>
    <row r="19" spans="1:6" ht="188.1" customHeight="1">
      <c r="A19" s="102" t="s">
        <v>136</v>
      </c>
      <c r="B19" s="189" t="s">
        <v>446</v>
      </c>
      <c r="C19" s="89" t="s">
        <v>456</v>
      </c>
      <c r="D19" s="89" t="s">
        <v>457</v>
      </c>
      <c r="E19" s="185" t="s">
        <v>458</v>
      </c>
      <c r="F19" s="191" t="s">
        <v>463</v>
      </c>
    </row>
    <row r="20" spans="1:6" ht="188.1" customHeight="1">
      <c r="A20" s="101" t="s">
        <v>167</v>
      </c>
      <c r="B20" s="187" t="s">
        <v>459</v>
      </c>
      <c r="C20" s="83" t="s">
        <v>460</v>
      </c>
      <c r="D20" s="83" t="s">
        <v>461</v>
      </c>
      <c r="E20" s="192" t="s">
        <v>462</v>
      </c>
      <c r="F20" s="18" t="s">
        <v>463</v>
      </c>
    </row>
    <row r="21" spans="1:6" ht="188.1" customHeight="1">
      <c r="A21" s="102" t="s">
        <v>168</v>
      </c>
      <c r="B21" s="193" t="s">
        <v>464</v>
      </c>
      <c r="C21" s="83" t="s">
        <v>465</v>
      </c>
      <c r="D21" s="83" t="s">
        <v>466</v>
      </c>
      <c r="E21" s="192" t="s">
        <v>467</v>
      </c>
      <c r="F21" s="18" t="s">
        <v>463</v>
      </c>
    </row>
    <row r="22" spans="1:6" ht="188.1" customHeight="1">
      <c r="A22" s="102" t="s">
        <v>169</v>
      </c>
      <c r="B22" s="193" t="s">
        <v>468</v>
      </c>
      <c r="C22" s="83" t="s">
        <v>469</v>
      </c>
      <c r="D22" s="83" t="s">
        <v>470</v>
      </c>
      <c r="E22" s="83" t="s">
        <v>471</v>
      </c>
      <c r="F22" s="18" t="s">
        <v>463</v>
      </c>
    </row>
    <row r="23" spans="1:6" ht="14.25" customHeight="1"/>
    <row r="24" spans="1:6" ht="14.25" customHeight="1"/>
    <row r="25" spans="1:6" ht="12.75" customHeight="1"/>
    <row r="26" spans="1:6" ht="15.75" customHeight="1">
      <c r="A26" s="349"/>
      <c r="B26" s="349"/>
      <c r="C26" s="349"/>
      <c r="D26" s="349"/>
      <c r="E26" s="349"/>
      <c r="F26" s="349"/>
    </row>
    <row r="27" spans="1:6">
      <c r="A27" s="350"/>
      <c r="B27" s="350"/>
      <c r="C27" s="350"/>
      <c r="D27" s="350"/>
      <c r="E27" s="350"/>
      <c r="F27" s="350"/>
    </row>
    <row r="28" spans="1:6">
      <c r="A28" s="350"/>
      <c r="B28" s="350"/>
      <c r="C28" s="350"/>
      <c r="D28" s="350"/>
      <c r="E28" s="350"/>
      <c r="F28" s="350"/>
    </row>
    <row r="29" spans="1:6">
      <c r="A29" s="350"/>
      <c r="B29" s="350"/>
      <c r="C29" s="350"/>
      <c r="D29" s="350"/>
      <c r="E29" s="350"/>
      <c r="F29" s="350"/>
    </row>
    <row r="30" spans="1:6">
      <c r="A30" s="350"/>
      <c r="B30" s="350"/>
      <c r="C30" s="350"/>
      <c r="D30" s="350"/>
      <c r="E30" s="350"/>
      <c r="F30" s="350"/>
    </row>
    <row r="31" spans="1:6">
      <c r="A31" s="350"/>
      <c r="B31" s="350"/>
      <c r="C31" s="350"/>
      <c r="D31" s="350"/>
      <c r="E31" s="350"/>
      <c r="F31" s="350"/>
    </row>
    <row r="32" spans="1:6">
      <c r="A32" s="350"/>
      <c r="B32" s="350"/>
      <c r="C32" s="350"/>
      <c r="D32" s="350"/>
      <c r="E32" s="350"/>
      <c r="F32" s="350"/>
    </row>
    <row r="33" spans="1:6">
      <c r="A33" s="350"/>
      <c r="B33" s="350"/>
      <c r="C33" s="350"/>
      <c r="D33" s="350"/>
      <c r="E33" s="350"/>
      <c r="F33" s="350"/>
    </row>
    <row r="34" spans="1:6">
      <c r="A34" s="351"/>
      <c r="B34" s="351"/>
      <c r="C34" s="351"/>
      <c r="D34" s="351"/>
      <c r="E34" s="351"/>
      <c r="F34" s="351"/>
    </row>
  </sheetData>
  <dataConsolidate/>
  <mergeCells count="20">
    <mergeCell ref="A26:F34"/>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13:B13"/>
  </mergeCells>
  <phoneticPr fontId="22"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39</vt:i4>
      </vt:variant>
      <vt:variant>
        <vt:lpstr>Rangos con nombre</vt:lpstr>
      </vt:variant>
      <vt:variant>
        <vt:i4>4</vt:i4>
      </vt:variant>
    </vt:vector>
  </HeadingPairs>
  <TitlesOfParts>
    <vt:vector size="43"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A6 C1</vt:lpstr>
      <vt:lpstr>A7 C1</vt:lpstr>
      <vt:lpstr>A8 C1</vt:lpstr>
      <vt:lpstr>A9 C1</vt:lpstr>
      <vt:lpstr>A10 C1</vt:lpstr>
      <vt:lpstr>C2</vt:lpstr>
      <vt:lpstr>A1 C2 </vt:lpstr>
      <vt:lpstr>A2 C2</vt:lpstr>
      <vt:lpstr>A3 C2</vt:lpstr>
      <vt:lpstr>A4 C2</vt:lpstr>
      <vt:lpstr>A5 C2 </vt:lpstr>
      <vt:lpstr>A6 C2</vt:lpstr>
      <vt:lpstr>A7 C2</vt:lpstr>
      <vt:lpstr>A8 C2</vt:lpstr>
      <vt:lpstr>A9 C2</vt:lpstr>
      <vt:lpstr>A10 C2</vt:lpstr>
      <vt:lpstr>REPORTE TRIMESTRAL</vt:lpstr>
      <vt:lpstr>NO SE EDITA</vt:lpstr>
      <vt:lpstr>ALINEACION AL PED</vt:lpstr>
      <vt:lpstr>COMP ACT EXTEMPORANEAS</vt:lpstr>
      <vt:lpstr>Hoja1</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Alberto Orozco Ríos</cp:lastModifiedBy>
  <cp:lastPrinted>2026-03-26T06:47:50Z</cp:lastPrinted>
  <dcterms:created xsi:type="dcterms:W3CDTF">2024-11-28T16:02:21Z</dcterms:created>
  <dcterms:modified xsi:type="dcterms:W3CDTF">2026-04-10T16:27:59Z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